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EsteLibro"/>
  <mc:AlternateContent xmlns:mc="http://schemas.openxmlformats.org/markup-compatibility/2006">
    <mc:Choice Requires="x15">
      <x15ac:absPath xmlns:x15ac="http://schemas.microsoft.com/office/spreadsheetml/2010/11/ac" url="C:\Users\mmasa\Desktop\"/>
    </mc:Choice>
  </mc:AlternateContent>
  <xr:revisionPtr revIDLastSave="0" documentId="13_ncr:1_{2CA6BD3A-86ED-4F7E-8B8F-83583A3A1D62}" xr6:coauthVersionLast="47" xr6:coauthVersionMax="47" xr10:uidLastSave="{00000000-0000-0000-0000-000000000000}"/>
  <workbookProtection workbookAlgorithmName="SHA-512" workbookHashValue="VczHqQwJtiryhmUKHFYQXiUekzVA6I+788Q5mNt+BiGZRznuHkS0dY1yg9OL+Hms+u1ipBJonYUDvuNydjIbhg==" workbookSaltValue="ItG5XajGKoSIuX2Xngj4Kg==" workbookSpinCount="100000" lockStructure="1"/>
  <bookViews>
    <workbookView xWindow="-108" yWindow="-108" windowWidth="23256" windowHeight="12576" tabRatio="552" xr2:uid="{00000000-000D-0000-FFFF-FFFF00000000}"/>
  </bookViews>
  <sheets>
    <sheet name="PUNT TOTALS DE VALORACIÓ X LLOC" sheetId="1" r:id="rId1"/>
    <sheet name="EXEMPLES" sheetId="2" r:id="rId2"/>
    <sheet name="GRAFIC EQUITAT INTERNA" sheetId="3" r:id="rId3"/>
    <sheet name="GRÀFIC EQUITAT EXTERNA" sheetId="4" r:id="rId4"/>
    <sheet name="Full1" sheetId="5" r:id="rId5"/>
  </sheets>
  <definedNames>
    <definedName name="_xlnm.Print_Titles" localSheetId="1">EXEMPLES!$1:$6</definedName>
    <definedName name="_xlnm.Print_Titles" localSheetId="0">'PUNT TOTALS DE VALORACIÓ X LLOC'!$1:$6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H40" i="2"/>
  <c r="I40" i="2"/>
  <c r="H41" i="2"/>
  <c r="I41" i="2"/>
  <c r="H42" i="2"/>
  <c r="I42" i="2"/>
  <c r="H43" i="2"/>
  <c r="I43" i="2"/>
  <c r="H44" i="2"/>
  <c r="H70" i="2" s="1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I62" i="2"/>
  <c r="H63" i="2"/>
  <c r="I63" i="2"/>
  <c r="H64" i="2"/>
  <c r="I64" i="2"/>
  <c r="H65" i="2"/>
  <c r="I65" i="2"/>
  <c r="H66" i="2"/>
  <c r="I66" i="2"/>
  <c r="E70" i="2"/>
  <c r="J70" i="2"/>
  <c r="E74" i="2"/>
  <c r="J74" i="2"/>
  <c r="E75" i="2"/>
  <c r="J75" i="2"/>
  <c r="H74" i="2" l="1"/>
  <c r="H75" i="2"/>
  <c r="F7" i="2"/>
  <c r="K13" i="2"/>
  <c r="K66" i="2"/>
  <c r="F62" i="2"/>
  <c r="G62" i="2" s="1"/>
  <c r="K58" i="2"/>
  <c r="F54" i="2"/>
  <c r="G54" i="2" s="1"/>
  <c r="K50" i="2"/>
  <c r="F46" i="2"/>
  <c r="G46" i="2" s="1"/>
  <c r="K42" i="2"/>
  <c r="K37" i="2"/>
  <c r="F33" i="2"/>
  <c r="G33" i="2" s="1"/>
  <c r="K29" i="2"/>
  <c r="F25" i="2"/>
  <c r="G25" i="2" s="1"/>
  <c r="F20" i="2"/>
  <c r="G20" i="2" s="1"/>
  <c r="K16" i="2"/>
  <c r="F12" i="2"/>
  <c r="G12" i="2" s="1"/>
  <c r="K8" i="2"/>
  <c r="F65" i="2"/>
  <c r="G65" i="2" s="1"/>
  <c r="K61" i="2"/>
  <c r="F57" i="2"/>
  <c r="G57" i="2" s="1"/>
  <c r="K53" i="2"/>
  <c r="F49" i="2"/>
  <c r="G49" i="2" s="1"/>
  <c r="K45" i="2"/>
  <c r="F41" i="2"/>
  <c r="G41" i="2" s="1"/>
  <c r="F36" i="2"/>
  <c r="G36" i="2" s="1"/>
  <c r="K32" i="2"/>
  <c r="F28" i="2"/>
  <c r="G28" i="2" s="1"/>
  <c r="K24" i="2"/>
  <c r="F23" i="2"/>
  <c r="G23" i="2" s="1"/>
  <c r="K19" i="2"/>
  <c r="F15" i="2"/>
  <c r="G15" i="2" s="1"/>
  <c r="K11" i="2"/>
  <c r="K64" i="2"/>
  <c r="F60" i="2"/>
  <c r="G60" i="2" s="1"/>
  <c r="K56" i="2"/>
  <c r="F52" i="2"/>
  <c r="G52" i="2" s="1"/>
  <c r="K48" i="2"/>
  <c r="F44" i="2"/>
  <c r="G44" i="2" s="1"/>
  <c r="K40" i="2"/>
  <c r="F39" i="2"/>
  <c r="G39" i="2" s="1"/>
  <c r="K35" i="2"/>
  <c r="F31" i="2"/>
  <c r="G31" i="2" s="1"/>
  <c r="K27" i="2"/>
  <c r="K22" i="2"/>
  <c r="F18" i="2"/>
  <c r="G18" i="2" s="1"/>
  <c r="K14" i="2"/>
  <c r="F10" i="2"/>
  <c r="G10" i="2" s="1"/>
  <c r="F63" i="2"/>
  <c r="G63" i="2" s="1"/>
  <c r="K59" i="2"/>
  <c r="F55" i="2"/>
  <c r="G55" i="2" s="1"/>
  <c r="K51" i="2"/>
  <c r="F47" i="2"/>
  <c r="G47" i="2" s="1"/>
  <c r="K43" i="2"/>
  <c r="K38" i="2"/>
  <c r="F34" i="2"/>
  <c r="G34" i="2" s="1"/>
  <c r="K30" i="2"/>
  <c r="F26" i="2"/>
  <c r="G26" i="2" s="1"/>
  <c r="F21" i="2"/>
  <c r="G21" i="2" s="1"/>
  <c r="K17" i="2"/>
  <c r="F13" i="2"/>
  <c r="G13" i="2" s="1"/>
  <c r="K9" i="2"/>
  <c r="F66" i="2"/>
  <c r="G66" i="2" s="1"/>
  <c r="K62" i="2"/>
  <c r="F58" i="2"/>
  <c r="G58" i="2" s="1"/>
  <c r="K54" i="2"/>
  <c r="F50" i="2"/>
  <c r="G50" i="2" s="1"/>
  <c r="K46" i="2"/>
  <c r="F42" i="2"/>
  <c r="G42" i="2" s="1"/>
  <c r="F37" i="2"/>
  <c r="G37" i="2" s="1"/>
  <c r="K33" i="2"/>
  <c r="F29" i="2"/>
  <c r="G29" i="2" s="1"/>
  <c r="K25" i="2"/>
  <c r="F24" i="2"/>
  <c r="G24" i="2" s="1"/>
  <c r="K20" i="2"/>
  <c r="F16" i="2"/>
  <c r="G16" i="2" s="1"/>
  <c r="K12" i="2"/>
  <c r="F8" i="2"/>
  <c r="G8" i="2" s="1"/>
  <c r="K67" i="2"/>
  <c r="K65" i="2"/>
  <c r="F61" i="2"/>
  <c r="G61" i="2" s="1"/>
  <c r="K57" i="2"/>
  <c r="F53" i="2"/>
  <c r="G53" i="2" s="1"/>
  <c r="K49" i="2"/>
  <c r="F45" i="2"/>
  <c r="G45" i="2" s="1"/>
  <c r="K41" i="2"/>
  <c r="K36" i="2"/>
  <c r="F32" i="2"/>
  <c r="G32" i="2" s="1"/>
  <c r="K28" i="2"/>
  <c r="K23" i="2"/>
  <c r="F19" i="2"/>
  <c r="G19" i="2" s="1"/>
  <c r="K15" i="2"/>
  <c r="F11" i="2"/>
  <c r="G11" i="2" s="1"/>
  <c r="K7" i="2"/>
  <c r="F64" i="2"/>
  <c r="G64" i="2" s="1"/>
  <c r="K60" i="2"/>
  <c r="F56" i="2"/>
  <c r="G56" i="2" s="1"/>
  <c r="K52" i="2"/>
  <c r="F48" i="2"/>
  <c r="G48" i="2" s="1"/>
  <c r="K44" i="2"/>
  <c r="F40" i="2"/>
  <c r="G40" i="2" s="1"/>
  <c r="F35" i="2"/>
  <c r="G35" i="2" s="1"/>
  <c r="K31" i="2"/>
  <c r="F27" i="2"/>
  <c r="G27" i="2" s="1"/>
  <c r="F22" i="2"/>
  <c r="G22" i="2" s="1"/>
  <c r="K18" i="2"/>
  <c r="F14" i="2"/>
  <c r="G14" i="2" s="1"/>
  <c r="K10" i="2"/>
  <c r="F67" i="2"/>
  <c r="G67" i="2" s="1"/>
  <c r="K63" i="2"/>
  <c r="F59" i="2"/>
  <c r="G59" i="2" s="1"/>
  <c r="K55" i="2"/>
  <c r="F51" i="2"/>
  <c r="G51" i="2" s="1"/>
  <c r="K47" i="2"/>
  <c r="F43" i="2"/>
  <c r="G43" i="2" s="1"/>
  <c r="K39" i="2"/>
  <c r="F38" i="2"/>
  <c r="G38" i="2" s="1"/>
  <c r="K34" i="2"/>
  <c r="F30" i="2"/>
  <c r="G30" i="2" s="1"/>
  <c r="K26" i="2"/>
  <c r="K21" i="2"/>
  <c r="F17" i="2"/>
  <c r="G17" i="2" s="1"/>
  <c r="F9" i="2"/>
  <c r="G9" i="2" s="1"/>
  <c r="K70" i="2" l="1"/>
  <c r="K75" i="2"/>
  <c r="K74" i="2"/>
  <c r="F75" i="2"/>
  <c r="G7" i="2"/>
  <c r="F74" i="2"/>
  <c r="F70" i="2"/>
  <c r="G70" i="2" l="1"/>
  <c r="G74" i="2"/>
  <c r="G75" i="2"/>
</calcChain>
</file>

<file path=xl/sharedStrings.xml><?xml version="1.0" encoding="utf-8"?>
<sst xmlns="http://schemas.openxmlformats.org/spreadsheetml/2006/main" count="224" uniqueCount="82">
  <si>
    <t>---</t>
  </si>
  <si>
    <t>Lloc de treball</t>
  </si>
  <si>
    <t>TOTAL</t>
  </si>
  <si>
    <t>Encarregat/ada de brigada</t>
  </si>
  <si>
    <t>Tècnic/a auxiliar de biblioteca</t>
  </si>
  <si>
    <t>Treballador/a social</t>
  </si>
  <si>
    <t>Educador/a social</t>
  </si>
  <si>
    <t>Administratiu/iva de comptabilitat</t>
  </si>
  <si>
    <t>Psicòleg/òloga</t>
  </si>
  <si>
    <t>Caporal</t>
  </si>
  <si>
    <t>ACTA DE VALORACIÓ</t>
  </si>
  <si>
    <t>19 de febrer de 2008</t>
  </si>
  <si>
    <t>Secretaria-Intervenció</t>
  </si>
  <si>
    <t>Cap de gestió administrativa</t>
  </si>
  <si>
    <t>Administratiu/iva d’atenció al públic</t>
  </si>
  <si>
    <t>Auxiliar administratiu/iva d’atenció al públic</t>
  </si>
  <si>
    <t>Administratiu/va de secretaria</t>
  </si>
  <si>
    <t>Recepcionista</t>
  </si>
  <si>
    <t>Auxiliar administratiu/iva de recursos humans</t>
  </si>
  <si>
    <t>Administratiu/iva de tresoreria</t>
  </si>
  <si>
    <t>Treballador/a familiar</t>
  </si>
  <si>
    <t>Director/a de residència d’avis</t>
  </si>
  <si>
    <t>Infermer/a</t>
  </si>
  <si>
    <t>Fisioterapeuta</t>
  </si>
  <si>
    <t>Treballador/a social de residència d’avis</t>
  </si>
  <si>
    <t>Auxiliar administratiu/iva de residència d’avis</t>
  </si>
  <si>
    <t>Auxiliar de geriatria</t>
  </si>
  <si>
    <t>Terapeuta ocupacional</t>
  </si>
  <si>
    <t>Educador/a social de residència d’avis</t>
  </si>
  <si>
    <t>Cap de cuina</t>
  </si>
  <si>
    <t>Cuiner/a</t>
  </si>
  <si>
    <t>Ajudant de cuina</t>
  </si>
  <si>
    <t>Cap d’Estudis / professor/a de música</t>
  </si>
  <si>
    <t>Secretaria acadèmica / professor/a de música</t>
  </si>
  <si>
    <t>Professor/a de música</t>
  </si>
  <si>
    <t>Director/a d’escola bressol</t>
  </si>
  <si>
    <t>Mestre/a d’escola bressol</t>
  </si>
  <si>
    <t>Educador/a d’escola bressol</t>
  </si>
  <si>
    <t>Psicòleg/òloga infantil</t>
  </si>
  <si>
    <t>Conserge d’escola</t>
  </si>
  <si>
    <t>Tècnic/a de joventut, cultura i esports</t>
  </si>
  <si>
    <t>Agent d’ocupació i desenvolupament local</t>
  </si>
  <si>
    <t>Insertor/a laboral</t>
  </si>
  <si>
    <t>Animador/a sociocultural</t>
  </si>
  <si>
    <t>Auxiliar administratiu/iva de serveis personals</t>
  </si>
  <si>
    <t>Arquitecte/a</t>
  </si>
  <si>
    <t xml:space="preserve">Arquitecte/a tècnic/a </t>
  </si>
  <si>
    <t>Administratiu/iva de serveis territorials</t>
  </si>
  <si>
    <t>Auxiliar administratiu/iva de serveis territorials</t>
  </si>
  <si>
    <t>Oficial/a 2ona. d’obres</t>
  </si>
  <si>
    <t>Oficial/a 2ona. serveis</t>
  </si>
  <si>
    <t>Oficial 1era. d’instal·lacions</t>
  </si>
  <si>
    <t>Peó/ona</t>
  </si>
  <si>
    <t>Netejador/a</t>
  </si>
  <si>
    <t>Conserge d’esports</t>
  </si>
  <si>
    <t>Sergent-cap de la policia local</t>
  </si>
  <si>
    <t xml:space="preserve">Agent </t>
  </si>
  <si>
    <t>Tècnic/a d'informàtica</t>
  </si>
  <si>
    <t>Metge/ssa</t>
  </si>
  <si>
    <t>Delineant</t>
  </si>
  <si>
    <t>Tècnic/a de medi ambient</t>
  </si>
  <si>
    <t>Director/a escola de música</t>
  </si>
  <si>
    <t>Auxiliar de biblioteca</t>
  </si>
  <si>
    <t>Monitor/a de menjador</t>
  </si>
  <si>
    <t>Tècnic/a auxiliar d'informàtic/a</t>
  </si>
  <si>
    <t>Cap de l’àrea de serveis personals</t>
  </si>
  <si>
    <t xml:space="preserve">AJUNTAMENT </t>
  </si>
  <si>
    <t/>
  </si>
  <si>
    <t xml:space="preserve">RETRIBUCIÓ ACTUAL </t>
  </si>
  <si>
    <t>RETRIBUCIÓ TEÒRICA +5%</t>
  </si>
  <si>
    <t>RETRIBUCIÓ TEÒRICA EQUACIÓ</t>
  </si>
  <si>
    <t>RETRIBUCIÓ TEÒRICA A PARTIR DE DOS PUNTS</t>
  </si>
  <si>
    <t>RETRIBUCIÓ TEÒRICA AMB TRES TRAMS (CAP I CUA)</t>
  </si>
  <si>
    <t>AJUNTAMENT DE PUJALT DE BAIX</t>
  </si>
  <si>
    <t>23 de setembre de 2009</t>
  </si>
  <si>
    <t>Pendent</t>
  </si>
  <si>
    <t>Intersecció.Eix</t>
  </si>
  <si>
    <t>Y=71,21x+5248,57</t>
  </si>
  <si>
    <t xml:space="preserve"> R2</t>
  </si>
  <si>
    <t>DADES EXTERNES</t>
  </si>
  <si>
    <t>RETRIBUCIÓ TEÒRICA EQUACIÓ EXTERNA</t>
  </si>
  <si>
    <t xml:space="preserve"> TOTAL PUNTUACIÓ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</si>
</sst>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3"/>
      <name val="Albertus Medium"/>
      <family val="2"/>
    </font>
    <font>
      <b/>
      <sz val="6"/>
      <color indexed="8"/>
      <name val="Arial Black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8"/>
      <name val="Albertus Medium"/>
      <family val="2"/>
    </font>
    <font>
      <b/>
      <sz val="8"/>
      <color indexed="10"/>
      <name val="Arial Black"/>
      <family val="2"/>
    </font>
    <font>
      <b/>
      <sz val="11"/>
      <name val="Albertus Medium"/>
      <family val="2"/>
    </font>
    <font>
      <sz val="11"/>
      <name val="Arial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</font>
    <font>
      <sz val="10"/>
      <color indexed="16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double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5" fillId="0" borderId="0" xfId="0" applyFont="1" applyFill="1" applyBorder="1" applyAlignment="1" applyProtection="1">
      <alignment horizontal="centerContinuous" vertical="center"/>
      <protection locked="0"/>
    </xf>
    <xf numFmtId="0" fontId="8" fillId="0" borderId="0" xfId="0" applyFont="1" applyFill="1" applyBorder="1" applyAlignment="1" applyProtection="1">
      <alignment horizontal="centerContinuous" vertical="center"/>
      <protection locked="0"/>
    </xf>
    <xf numFmtId="0" fontId="7" fillId="0" borderId="0" xfId="0" applyFont="1" applyFill="1" applyBorder="1" applyAlignment="1" applyProtection="1">
      <alignment horizontal="centerContinuous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Continuous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17" fontId="7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4" fillId="0" borderId="9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left" wrapText="1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7" fillId="6" borderId="0" xfId="0" applyFont="1" applyFill="1" applyBorder="1" applyAlignment="1" applyProtection="1">
      <alignment horizontal="left" wrapText="1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4" fontId="9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Protection="1"/>
    <xf numFmtId="0" fontId="2" fillId="0" borderId="0" xfId="0" applyFont="1" applyFill="1" applyProtection="1"/>
    <xf numFmtId="0" fontId="0" fillId="0" borderId="0" xfId="0" applyProtection="1"/>
    <xf numFmtId="0" fontId="7" fillId="0" borderId="0" xfId="0" applyFont="1" applyFill="1" applyBorder="1" applyAlignment="1" applyProtection="1">
      <alignment horizontal="centerContinuous" vertical="center" wrapText="1"/>
    </xf>
    <xf numFmtId="0" fontId="8" fillId="0" borderId="0" xfId="0" applyFont="1" applyFill="1" applyBorder="1" applyAlignment="1" applyProtection="1">
      <alignment vertical="center"/>
    </xf>
    <xf numFmtId="17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Continuous" vertical="center"/>
    </xf>
    <xf numFmtId="0" fontId="13" fillId="0" borderId="2" xfId="0" applyFont="1" applyFill="1" applyBorder="1" applyAlignment="1" applyProtection="1">
      <alignment horizontal="centerContinuous" vertical="center"/>
    </xf>
    <xf numFmtId="0" fontId="6" fillId="0" borderId="2" xfId="0" applyFont="1" applyFill="1" applyBorder="1" applyAlignment="1" applyProtection="1">
      <alignment horizontal="centerContinuous" vertical="center"/>
    </xf>
    <xf numFmtId="0" fontId="13" fillId="0" borderId="1" xfId="0" applyFont="1" applyFill="1" applyBorder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horizontal="centerContinuous" vertical="center"/>
    </xf>
    <xf numFmtId="0" fontId="12" fillId="0" borderId="0" xfId="0" applyFont="1" applyFill="1" applyProtection="1"/>
    <xf numFmtId="0" fontId="0" fillId="0" borderId="0" xfId="0" quotePrefix="1" applyAlignment="1" applyProtection="1">
      <alignment horizontal="centerContinuous"/>
    </xf>
    <xf numFmtId="0" fontId="2" fillId="0" borderId="6" xfId="0" applyFont="1" applyFill="1" applyBorder="1" applyAlignment="1" applyProtection="1">
      <alignment wrapText="1"/>
    </xf>
    <xf numFmtId="0" fontId="4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wrapText="1"/>
    </xf>
    <xf numFmtId="0" fontId="4" fillId="0" borderId="5" xfId="0" applyFont="1" applyFill="1" applyBorder="1" applyAlignment="1" applyProtection="1">
      <alignment horizontal="center"/>
    </xf>
    <xf numFmtId="0" fontId="2" fillId="0" borderId="0" xfId="0" applyFont="1" applyProtection="1"/>
    <xf numFmtId="0" fontId="12" fillId="0" borderId="0" xfId="0" applyFont="1" applyProtection="1"/>
    <xf numFmtId="4" fontId="0" fillId="0" borderId="0" xfId="0" applyNumberFormat="1" applyAlignment="1" applyProtection="1">
      <alignment horizontal="center"/>
    </xf>
    <xf numFmtId="4" fontId="0" fillId="0" borderId="0" xfId="0" applyNumberFormat="1" applyProtection="1"/>
    <xf numFmtId="0" fontId="10" fillId="0" borderId="0" xfId="0" applyFont="1" applyFill="1" applyBorder="1" applyAlignment="1" applyProtection="1">
      <alignment horizontal="center"/>
    </xf>
    <xf numFmtId="3" fontId="0" fillId="0" borderId="0" xfId="0" applyNumberFormat="1" applyAlignment="1" applyProtection="1">
      <alignment horizontal="center"/>
    </xf>
    <xf numFmtId="0" fontId="1" fillId="0" borderId="8" xfId="0" applyFont="1" applyFill="1" applyBorder="1" applyAlignment="1" applyProtection="1">
      <alignment horizontal="centerContinuous" vertical="center"/>
    </xf>
    <xf numFmtId="0" fontId="4" fillId="0" borderId="9" xfId="0" applyFont="1" applyFill="1" applyBorder="1" applyAlignment="1" applyProtection="1">
      <alignment horizontal="centerContinuous" vertical="center"/>
    </xf>
    <xf numFmtId="4" fontId="4" fillId="0" borderId="9" xfId="0" applyNumberFormat="1" applyFont="1" applyFill="1" applyBorder="1" applyAlignment="1" applyProtection="1">
      <alignment horizontal="center" vertical="center" wrapText="1"/>
    </xf>
    <xf numFmtId="4" fontId="0" fillId="2" borderId="9" xfId="0" applyNumberFormat="1" applyFill="1" applyBorder="1" applyAlignment="1" applyProtection="1">
      <alignment horizontal="center" vertical="center" wrapText="1"/>
    </xf>
    <xf numFmtId="4" fontId="0" fillId="3" borderId="9" xfId="0" applyNumberFormat="1" applyFill="1" applyBorder="1" applyAlignment="1" applyProtection="1">
      <alignment horizontal="center" vertical="center" wrapText="1"/>
    </xf>
    <xf numFmtId="4" fontId="0" fillId="4" borderId="15" xfId="0" applyNumberFormat="1" applyFill="1" applyBorder="1" applyAlignment="1" applyProtection="1">
      <alignment horizontal="center" vertical="center" wrapText="1"/>
    </xf>
    <xf numFmtId="4" fontId="0" fillId="5" borderId="15" xfId="0" applyNumberFormat="1" applyFill="1" applyBorder="1" applyAlignment="1" applyProtection="1">
      <alignment horizontal="center" vertical="center" wrapText="1"/>
    </xf>
    <xf numFmtId="4" fontId="0" fillId="0" borderId="18" xfId="0" applyNumberFormat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wrapText="1"/>
    </xf>
    <xf numFmtId="0" fontId="4" fillId="0" borderId="3" xfId="0" applyFont="1" applyFill="1" applyBorder="1" applyAlignment="1" applyProtection="1">
      <alignment horizontal="center"/>
    </xf>
    <xf numFmtId="4" fontId="0" fillId="0" borderId="3" xfId="0" applyNumberFormat="1" applyBorder="1" applyAlignment="1" applyProtection="1">
      <alignment horizontal="center"/>
    </xf>
    <xf numFmtId="4" fontId="0" fillId="2" borderId="3" xfId="0" applyNumberFormat="1" applyFill="1" applyBorder="1" applyAlignment="1" applyProtection="1">
      <alignment horizontal="center"/>
    </xf>
    <xf numFmtId="4" fontId="0" fillId="3" borderId="3" xfId="0" applyNumberFormat="1" applyFill="1" applyBorder="1" applyAlignment="1" applyProtection="1">
      <alignment horizontal="center"/>
    </xf>
    <xf numFmtId="4" fontId="1" fillId="4" borderId="14" xfId="0" applyNumberFormat="1" applyFont="1" applyFill="1" applyBorder="1" applyAlignment="1" applyProtection="1">
      <alignment horizontal="center"/>
    </xf>
    <xf numFmtId="4" fontId="1" fillId="5" borderId="14" xfId="0" applyNumberFormat="1" applyFont="1" applyFill="1" applyBorder="1" applyAlignment="1" applyProtection="1">
      <alignment horizontal="center"/>
    </xf>
    <xf numFmtId="4" fontId="0" fillId="0" borderId="16" xfId="0" applyNumberFormat="1" applyFill="1" applyBorder="1" applyAlignment="1" applyProtection="1">
      <alignment horizontal="center"/>
    </xf>
    <xf numFmtId="4" fontId="15" fillId="4" borderId="14" xfId="0" applyNumberFormat="1" applyFont="1" applyFill="1" applyBorder="1" applyAlignment="1" applyProtection="1">
      <alignment horizontal="center"/>
    </xf>
    <xf numFmtId="4" fontId="16" fillId="5" borderId="14" xfId="0" applyNumberFormat="1" applyFont="1" applyFill="1" applyBorder="1" applyAlignment="1" applyProtection="1">
      <alignment horizontal="center"/>
    </xf>
    <xf numFmtId="4" fontId="0" fillId="0" borderId="3" xfId="0" applyNumberFormat="1" applyFill="1" applyBorder="1" applyAlignment="1" applyProtection="1">
      <alignment horizontal="center"/>
    </xf>
    <xf numFmtId="4" fontId="0" fillId="0" borderId="16" xfId="0" applyNumberFormat="1" applyBorder="1" applyAlignment="1" applyProtection="1">
      <alignment horizontal="center"/>
    </xf>
    <xf numFmtId="0" fontId="2" fillId="0" borderId="11" xfId="0" applyFont="1" applyFill="1" applyBorder="1" applyAlignment="1" applyProtection="1">
      <alignment wrapText="1"/>
    </xf>
    <xf numFmtId="0" fontId="4" fillId="0" borderId="12" xfId="0" applyFont="1" applyFill="1" applyBorder="1" applyAlignment="1" applyProtection="1">
      <alignment horizontal="center"/>
    </xf>
    <xf numFmtId="4" fontId="0" fillId="0" borderId="12" xfId="0" applyNumberFormat="1" applyBorder="1" applyAlignment="1" applyProtection="1">
      <alignment horizontal="center"/>
    </xf>
    <xf numFmtId="4" fontId="0" fillId="2" borderId="12" xfId="0" applyNumberFormat="1" applyFill="1" applyBorder="1" applyAlignment="1" applyProtection="1">
      <alignment horizontal="center"/>
    </xf>
    <xf numFmtId="4" fontId="0" fillId="3" borderId="12" xfId="0" applyNumberFormat="1" applyFill="1" applyBorder="1" applyAlignment="1" applyProtection="1">
      <alignment horizontal="center"/>
    </xf>
    <xf numFmtId="4" fontId="1" fillId="4" borderId="13" xfId="0" applyNumberFormat="1" applyFont="1" applyFill="1" applyBorder="1" applyAlignment="1" applyProtection="1">
      <alignment horizontal="center"/>
    </xf>
    <xf numFmtId="4" fontId="1" fillId="5" borderId="13" xfId="0" applyNumberFormat="1" applyFont="1" applyFill="1" applyBorder="1" applyAlignment="1" applyProtection="1">
      <alignment horizontal="center"/>
    </xf>
    <xf numFmtId="4" fontId="0" fillId="0" borderId="17" xfId="0" applyNumberForma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4" fontId="0" fillId="0" borderId="1" xfId="0" applyNumberFormat="1" applyBorder="1" applyAlignment="1" applyProtection="1">
      <alignment horizontal="center"/>
    </xf>
    <xf numFmtId="4" fontId="0" fillId="0" borderId="1" xfId="0" applyNumberForma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center"/>
    </xf>
    <xf numFmtId="4" fontId="0" fillId="0" borderId="0" xfId="0" applyNumberForma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center"/>
    </xf>
    <xf numFmtId="4" fontId="17" fillId="6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4" fontId="17" fillId="0" borderId="0" xfId="0" applyNumberFormat="1" applyFont="1" applyBorder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34905903554123"/>
          <c:y val="6.205250596658711E-2"/>
          <c:w val="0.57441925692593676"/>
          <c:h val="0.8305489260143198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EXEMPLES!$D$7:$D$67</c:f>
              <c:numCache>
                <c:formatCode>General</c:formatCode>
                <c:ptCount val="61"/>
                <c:pt idx="0">
                  <c:v>944</c:v>
                </c:pt>
                <c:pt idx="1">
                  <c:v>773</c:v>
                </c:pt>
                <c:pt idx="2">
                  <c:v>687</c:v>
                </c:pt>
                <c:pt idx="3">
                  <c:v>560</c:v>
                </c:pt>
                <c:pt idx="4">
                  <c:v>478</c:v>
                </c:pt>
                <c:pt idx="5">
                  <c:v>451</c:v>
                </c:pt>
                <c:pt idx="6">
                  <c:v>451</c:v>
                </c:pt>
                <c:pt idx="7">
                  <c:v>427</c:v>
                </c:pt>
                <c:pt idx="8">
                  <c:v>396</c:v>
                </c:pt>
                <c:pt idx="9">
                  <c:v>387</c:v>
                </c:pt>
                <c:pt idx="10">
                  <c:v>385</c:v>
                </c:pt>
                <c:pt idx="11">
                  <c:v>382</c:v>
                </c:pt>
                <c:pt idx="12">
                  <c:v>382</c:v>
                </c:pt>
                <c:pt idx="13">
                  <c:v>373</c:v>
                </c:pt>
                <c:pt idx="14">
                  <c:v>319</c:v>
                </c:pt>
                <c:pt idx="15">
                  <c:v>315</c:v>
                </c:pt>
                <c:pt idx="16">
                  <c:v>306</c:v>
                </c:pt>
                <c:pt idx="17">
                  <c:v>304</c:v>
                </c:pt>
                <c:pt idx="18">
                  <c:v>304</c:v>
                </c:pt>
                <c:pt idx="19">
                  <c:v>304</c:v>
                </c:pt>
                <c:pt idx="20">
                  <c:v>304</c:v>
                </c:pt>
                <c:pt idx="21">
                  <c:v>302</c:v>
                </c:pt>
                <c:pt idx="22">
                  <c:v>302</c:v>
                </c:pt>
                <c:pt idx="23">
                  <c:v>300</c:v>
                </c:pt>
                <c:pt idx="24">
                  <c:v>288</c:v>
                </c:pt>
                <c:pt idx="25">
                  <c:v>280</c:v>
                </c:pt>
                <c:pt idx="26">
                  <c:v>266</c:v>
                </c:pt>
                <c:pt idx="27">
                  <c:v>253</c:v>
                </c:pt>
                <c:pt idx="28">
                  <c:v>243</c:v>
                </c:pt>
                <c:pt idx="29">
                  <c:v>242</c:v>
                </c:pt>
                <c:pt idx="30">
                  <c:v>241</c:v>
                </c:pt>
                <c:pt idx="31">
                  <c:v>228</c:v>
                </c:pt>
                <c:pt idx="32">
                  <c:v>223</c:v>
                </c:pt>
                <c:pt idx="33">
                  <c:v>223</c:v>
                </c:pt>
                <c:pt idx="34">
                  <c:v>223</c:v>
                </c:pt>
                <c:pt idx="35">
                  <c:v>223</c:v>
                </c:pt>
                <c:pt idx="36">
                  <c:v>223</c:v>
                </c:pt>
                <c:pt idx="37">
                  <c:v>223</c:v>
                </c:pt>
                <c:pt idx="38">
                  <c:v>219</c:v>
                </c:pt>
                <c:pt idx="39">
                  <c:v>199</c:v>
                </c:pt>
                <c:pt idx="40">
                  <c:v>194</c:v>
                </c:pt>
                <c:pt idx="41">
                  <c:v>189</c:v>
                </c:pt>
                <c:pt idx="42">
                  <c:v>182</c:v>
                </c:pt>
                <c:pt idx="43">
                  <c:v>172</c:v>
                </c:pt>
                <c:pt idx="44">
                  <c:v>160</c:v>
                </c:pt>
                <c:pt idx="45">
                  <c:v>160</c:v>
                </c:pt>
                <c:pt idx="46">
                  <c:v>160</c:v>
                </c:pt>
                <c:pt idx="47">
                  <c:v>160</c:v>
                </c:pt>
                <c:pt idx="48">
                  <c:v>160</c:v>
                </c:pt>
                <c:pt idx="49">
                  <c:v>158</c:v>
                </c:pt>
                <c:pt idx="50">
                  <c:v>158</c:v>
                </c:pt>
                <c:pt idx="51">
                  <c:v>153</c:v>
                </c:pt>
                <c:pt idx="52">
                  <c:v>153</c:v>
                </c:pt>
                <c:pt idx="53">
                  <c:v>147</c:v>
                </c:pt>
                <c:pt idx="54">
                  <c:v>144</c:v>
                </c:pt>
                <c:pt idx="55">
                  <c:v>136</c:v>
                </c:pt>
                <c:pt idx="56">
                  <c:v>133</c:v>
                </c:pt>
                <c:pt idx="57">
                  <c:v>129</c:v>
                </c:pt>
                <c:pt idx="58">
                  <c:v>129</c:v>
                </c:pt>
                <c:pt idx="59">
                  <c:v>129</c:v>
                </c:pt>
                <c:pt idx="60">
                  <c:v>126</c:v>
                </c:pt>
              </c:numCache>
            </c:numRef>
          </c:xVal>
          <c:yVal>
            <c:numRef>
              <c:f>EXEMPLES!$E$7:$E$67</c:f>
              <c:numCache>
                <c:formatCode>#,##0.00</c:formatCode>
                <c:ptCount val="61"/>
                <c:pt idx="0">
                  <c:v>67377.66</c:v>
                </c:pt>
                <c:pt idx="1">
                  <c:v>67319.839999999997</c:v>
                </c:pt>
                <c:pt idx="4">
                  <c:v>30600.918750000001</c:v>
                </c:pt>
                <c:pt idx="5">
                  <c:v>69477.677419354834</c:v>
                </c:pt>
                <c:pt idx="6">
                  <c:v>33841.08</c:v>
                </c:pt>
                <c:pt idx="7">
                  <c:v>36414</c:v>
                </c:pt>
                <c:pt idx="9">
                  <c:v>27277.88</c:v>
                </c:pt>
                <c:pt idx="10">
                  <c:v>23299.124999999996</c:v>
                </c:pt>
                <c:pt idx="12">
                  <c:v>25179.102272727272</c:v>
                </c:pt>
                <c:pt idx="14">
                  <c:v>26396.799999999999</c:v>
                </c:pt>
                <c:pt idx="15">
                  <c:v>31888.312499999996</c:v>
                </c:pt>
                <c:pt idx="19">
                  <c:v>22240.48</c:v>
                </c:pt>
                <c:pt idx="24">
                  <c:v>22234.265625000004</c:v>
                </c:pt>
                <c:pt idx="25">
                  <c:v>22835.475000000002</c:v>
                </c:pt>
                <c:pt idx="27">
                  <c:v>42881.062499999993</c:v>
                </c:pt>
                <c:pt idx="29">
                  <c:v>24655.5</c:v>
                </c:pt>
                <c:pt idx="30">
                  <c:v>16417.518749999999</c:v>
                </c:pt>
                <c:pt idx="31">
                  <c:v>18595.62</c:v>
                </c:pt>
                <c:pt idx="34">
                  <c:v>21274.98</c:v>
                </c:pt>
                <c:pt idx="36">
                  <c:v>21172.84</c:v>
                </c:pt>
                <c:pt idx="37">
                  <c:v>15095.24</c:v>
                </c:pt>
                <c:pt idx="38">
                  <c:v>16414.743750000001</c:v>
                </c:pt>
                <c:pt idx="41">
                  <c:v>15128.137500000001</c:v>
                </c:pt>
                <c:pt idx="42">
                  <c:v>24295.2890625</c:v>
                </c:pt>
                <c:pt idx="44">
                  <c:v>20858.099999999999</c:v>
                </c:pt>
                <c:pt idx="47">
                  <c:v>18819.956249999999</c:v>
                </c:pt>
                <c:pt idx="48">
                  <c:v>31014.2</c:v>
                </c:pt>
                <c:pt idx="49">
                  <c:v>15493.44</c:v>
                </c:pt>
                <c:pt idx="50">
                  <c:v>13102.481249999999</c:v>
                </c:pt>
                <c:pt idx="51">
                  <c:v>15628.74</c:v>
                </c:pt>
                <c:pt idx="52">
                  <c:v>15478.32</c:v>
                </c:pt>
                <c:pt idx="53">
                  <c:v>13524.76</c:v>
                </c:pt>
                <c:pt idx="56">
                  <c:v>12573.018749999999</c:v>
                </c:pt>
                <c:pt idx="57">
                  <c:v>18698.88</c:v>
                </c:pt>
                <c:pt idx="58">
                  <c:v>13524.76</c:v>
                </c:pt>
                <c:pt idx="59">
                  <c:v>12744.42</c:v>
                </c:pt>
                <c:pt idx="60">
                  <c:v>11847.34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1C-4B5C-946E-E627DB19086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EXEMPLES!$D$7:$D$67</c:f>
              <c:numCache>
                <c:formatCode>General</c:formatCode>
                <c:ptCount val="61"/>
                <c:pt idx="0">
                  <c:v>944</c:v>
                </c:pt>
                <c:pt idx="1">
                  <c:v>773</c:v>
                </c:pt>
                <c:pt idx="2">
                  <c:v>687</c:v>
                </c:pt>
                <c:pt idx="3">
                  <c:v>560</c:v>
                </c:pt>
                <c:pt idx="4">
                  <c:v>478</c:v>
                </c:pt>
                <c:pt idx="5">
                  <c:v>451</c:v>
                </c:pt>
                <c:pt idx="6">
                  <c:v>451</c:v>
                </c:pt>
                <c:pt idx="7">
                  <c:v>427</c:v>
                </c:pt>
                <c:pt idx="8">
                  <c:v>396</c:v>
                </c:pt>
                <c:pt idx="9">
                  <c:v>387</c:v>
                </c:pt>
                <c:pt idx="10">
                  <c:v>385</c:v>
                </c:pt>
                <c:pt idx="11">
                  <c:v>382</c:v>
                </c:pt>
                <c:pt idx="12">
                  <c:v>382</c:v>
                </c:pt>
                <c:pt idx="13">
                  <c:v>373</c:v>
                </c:pt>
                <c:pt idx="14">
                  <c:v>319</c:v>
                </c:pt>
                <c:pt idx="15">
                  <c:v>315</c:v>
                </c:pt>
                <c:pt idx="16">
                  <c:v>306</c:v>
                </c:pt>
                <c:pt idx="17">
                  <c:v>304</c:v>
                </c:pt>
                <c:pt idx="18">
                  <c:v>304</c:v>
                </c:pt>
                <c:pt idx="19">
                  <c:v>304</c:v>
                </c:pt>
                <c:pt idx="20">
                  <c:v>304</c:v>
                </c:pt>
                <c:pt idx="21">
                  <c:v>302</c:v>
                </c:pt>
                <c:pt idx="22">
                  <c:v>302</c:v>
                </c:pt>
                <c:pt idx="23">
                  <c:v>300</c:v>
                </c:pt>
                <c:pt idx="24">
                  <c:v>288</c:v>
                </c:pt>
                <c:pt idx="25">
                  <c:v>280</c:v>
                </c:pt>
                <c:pt idx="26">
                  <c:v>266</c:v>
                </c:pt>
                <c:pt idx="27">
                  <c:v>253</c:v>
                </c:pt>
                <c:pt idx="28">
                  <c:v>243</c:v>
                </c:pt>
                <c:pt idx="29">
                  <c:v>242</c:v>
                </c:pt>
                <c:pt idx="30">
                  <c:v>241</c:v>
                </c:pt>
                <c:pt idx="31">
                  <c:v>228</c:v>
                </c:pt>
                <c:pt idx="32">
                  <c:v>223</c:v>
                </c:pt>
                <c:pt idx="33">
                  <c:v>223</c:v>
                </c:pt>
                <c:pt idx="34">
                  <c:v>223</c:v>
                </c:pt>
                <c:pt idx="35">
                  <c:v>223</c:v>
                </c:pt>
                <c:pt idx="36">
                  <c:v>223</c:v>
                </c:pt>
                <c:pt idx="37">
                  <c:v>223</c:v>
                </c:pt>
                <c:pt idx="38">
                  <c:v>219</c:v>
                </c:pt>
                <c:pt idx="39">
                  <c:v>199</c:v>
                </c:pt>
                <c:pt idx="40">
                  <c:v>194</c:v>
                </c:pt>
                <c:pt idx="41">
                  <c:v>189</c:v>
                </c:pt>
                <c:pt idx="42">
                  <c:v>182</c:v>
                </c:pt>
                <c:pt idx="43">
                  <c:v>172</c:v>
                </c:pt>
                <c:pt idx="44">
                  <c:v>160</c:v>
                </c:pt>
                <c:pt idx="45">
                  <c:v>160</c:v>
                </c:pt>
                <c:pt idx="46">
                  <c:v>160</c:v>
                </c:pt>
                <c:pt idx="47">
                  <c:v>160</c:v>
                </c:pt>
                <c:pt idx="48">
                  <c:v>160</c:v>
                </c:pt>
                <c:pt idx="49">
                  <c:v>158</c:v>
                </c:pt>
                <c:pt idx="50">
                  <c:v>158</c:v>
                </c:pt>
                <c:pt idx="51">
                  <c:v>153</c:v>
                </c:pt>
                <c:pt idx="52">
                  <c:v>153</c:v>
                </c:pt>
                <c:pt idx="53">
                  <c:v>147</c:v>
                </c:pt>
                <c:pt idx="54">
                  <c:v>144</c:v>
                </c:pt>
                <c:pt idx="55">
                  <c:v>136</c:v>
                </c:pt>
                <c:pt idx="56">
                  <c:v>133</c:v>
                </c:pt>
                <c:pt idx="57">
                  <c:v>129</c:v>
                </c:pt>
                <c:pt idx="58">
                  <c:v>129</c:v>
                </c:pt>
                <c:pt idx="59">
                  <c:v>129</c:v>
                </c:pt>
                <c:pt idx="60">
                  <c:v>126</c:v>
                </c:pt>
              </c:numCache>
            </c:numRef>
          </c:xVal>
          <c:yVal>
            <c:numRef>
              <c:f>EXEMPLES!$F$7:$F$67</c:f>
              <c:numCache>
                <c:formatCode>#,##0.00</c:formatCode>
                <c:ptCount val="61"/>
                <c:pt idx="0">
                  <c:v>72697.082571995415</c:v>
                </c:pt>
                <c:pt idx="1">
                  <c:v>60516.335169895756</c:v>
                </c:pt>
                <c:pt idx="2">
                  <c:v>54390.345248371945</c:v>
                </c:pt>
                <c:pt idx="3">
                  <c:v>45343.825247982124</c:v>
                </c:pt>
                <c:pt idx="4">
                  <c:v>39502.765090250119</c:v>
                </c:pt>
                <c:pt idx="5">
                  <c:v>37579.489184655438</c:v>
                </c:pt>
                <c:pt idx="6">
                  <c:v>37579.489184655438</c:v>
                </c:pt>
                <c:pt idx="7">
                  <c:v>35869.910601904601</c:v>
                </c:pt>
                <c:pt idx="8">
                  <c:v>33661.704932518114</c:v>
                </c:pt>
                <c:pt idx="9">
                  <c:v>33020.612963986554</c:v>
                </c:pt>
                <c:pt idx="10">
                  <c:v>32878.148082090644</c:v>
                </c:pt>
                <c:pt idx="11">
                  <c:v>32664.450759246796</c:v>
                </c:pt>
                <c:pt idx="12">
                  <c:v>32664.450759246796</c:v>
                </c:pt>
                <c:pt idx="13">
                  <c:v>32023.358790715232</c:v>
                </c:pt>
                <c:pt idx="14">
                  <c:v>28176.806979525863</c:v>
                </c:pt>
                <c:pt idx="15">
                  <c:v>27891.877215734057</c:v>
                </c:pt>
                <c:pt idx="16">
                  <c:v>27250.785247202497</c:v>
                </c:pt>
                <c:pt idx="17">
                  <c:v>27108.320365306594</c:v>
                </c:pt>
                <c:pt idx="18">
                  <c:v>27108.320365306594</c:v>
                </c:pt>
                <c:pt idx="19">
                  <c:v>27108.320365306594</c:v>
                </c:pt>
                <c:pt idx="20">
                  <c:v>27108.320365306594</c:v>
                </c:pt>
                <c:pt idx="21">
                  <c:v>26965.855483410691</c:v>
                </c:pt>
                <c:pt idx="22">
                  <c:v>26965.855483410691</c:v>
                </c:pt>
                <c:pt idx="23">
                  <c:v>26823.390601514788</c:v>
                </c:pt>
                <c:pt idx="24">
                  <c:v>25968.601310139373</c:v>
                </c:pt>
                <c:pt idx="25">
                  <c:v>25398.74178255576</c:v>
                </c:pt>
                <c:pt idx="26">
                  <c:v>24401.487609284442</c:v>
                </c:pt>
                <c:pt idx="27">
                  <c:v>23475.465876961076</c:v>
                </c:pt>
                <c:pt idx="28">
                  <c:v>22763.141467481564</c:v>
                </c:pt>
                <c:pt idx="29">
                  <c:v>22691.909026533613</c:v>
                </c:pt>
                <c:pt idx="30">
                  <c:v>22620.676585585661</c:v>
                </c:pt>
                <c:pt idx="31">
                  <c:v>21694.654853262295</c:v>
                </c:pt>
                <c:pt idx="32">
                  <c:v>21338.492648522537</c:v>
                </c:pt>
                <c:pt idx="33">
                  <c:v>21338.492648522537</c:v>
                </c:pt>
                <c:pt idx="34">
                  <c:v>21338.492648522537</c:v>
                </c:pt>
                <c:pt idx="35">
                  <c:v>21338.492648522537</c:v>
                </c:pt>
                <c:pt idx="36">
                  <c:v>21338.492648522537</c:v>
                </c:pt>
                <c:pt idx="37">
                  <c:v>21338.492648522537</c:v>
                </c:pt>
                <c:pt idx="38">
                  <c:v>21053.562884730731</c:v>
                </c:pt>
                <c:pt idx="39">
                  <c:v>19628.914065771707</c:v>
                </c:pt>
                <c:pt idx="40">
                  <c:v>19272.751861031949</c:v>
                </c:pt>
                <c:pt idx="41">
                  <c:v>18916.589656292192</c:v>
                </c:pt>
                <c:pt idx="42">
                  <c:v>18417.962569656534</c:v>
                </c:pt>
                <c:pt idx="43">
                  <c:v>17705.638160177019</c:v>
                </c:pt>
                <c:pt idx="44">
                  <c:v>16850.848868801608</c:v>
                </c:pt>
                <c:pt idx="45">
                  <c:v>16850.848868801608</c:v>
                </c:pt>
                <c:pt idx="46">
                  <c:v>16850.848868801608</c:v>
                </c:pt>
                <c:pt idx="47">
                  <c:v>16850.848868801608</c:v>
                </c:pt>
                <c:pt idx="48">
                  <c:v>16850.848868801608</c:v>
                </c:pt>
                <c:pt idx="49">
                  <c:v>16708.383986905705</c:v>
                </c:pt>
                <c:pt idx="50">
                  <c:v>16708.383986905705</c:v>
                </c:pt>
                <c:pt idx="51">
                  <c:v>16352.221782165947</c:v>
                </c:pt>
                <c:pt idx="52">
                  <c:v>16352.221782165947</c:v>
                </c:pt>
                <c:pt idx="53">
                  <c:v>15924.827136478238</c:v>
                </c:pt>
                <c:pt idx="54">
                  <c:v>15711.129813634385</c:v>
                </c:pt>
                <c:pt idx="55">
                  <c:v>15141.270286050774</c:v>
                </c:pt>
                <c:pt idx="56">
                  <c:v>14927.57296320692</c:v>
                </c:pt>
                <c:pt idx="57">
                  <c:v>14642.643199415115</c:v>
                </c:pt>
                <c:pt idx="58">
                  <c:v>14642.643199415115</c:v>
                </c:pt>
                <c:pt idx="59">
                  <c:v>14642.643199415115</c:v>
                </c:pt>
                <c:pt idx="60">
                  <c:v>14428.945876571261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1C-4B5C-946E-E627DB190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984624"/>
        <c:axId val="1"/>
      </c:scatterChart>
      <c:valAx>
        <c:axId val="45398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39846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60422634204463"/>
          <c:y val="0.42925278219395868"/>
          <c:w val="0.14180222135753154"/>
          <c:h val="0.10333863275039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DIAGRAMA DE DISPERSIÓ AMB PROPOSTA RETRIBUTIVA EQUITAT INTERNA</a:t>
            </a:r>
          </a:p>
        </c:rich>
      </c:tx>
      <c:layout>
        <c:manualLayout>
          <c:xMode val="edge"/>
          <c:yMode val="edge"/>
          <c:x val="9.356574133849796E-2"/>
          <c:y val="3.3653493784974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86253507256921"/>
          <c:y val="0.1474056603773585"/>
          <c:w val="0.56100727819840868"/>
          <c:h val="0.70165094339622647"/>
        </c:manualLayout>
      </c:layout>
      <c:scatterChart>
        <c:scatterStyle val="lineMarker"/>
        <c:varyColors val="0"/>
        <c:ser>
          <c:idx val="0"/>
          <c:order val="0"/>
          <c:tx>
            <c:v>Retribucions actuals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xVal>
            <c:numRef>
              <c:f>EXEMPLES!$D$7:$D$67</c:f>
              <c:numCache>
                <c:formatCode>General</c:formatCode>
                <c:ptCount val="61"/>
                <c:pt idx="0">
                  <c:v>944</c:v>
                </c:pt>
                <c:pt idx="1">
                  <c:v>773</c:v>
                </c:pt>
                <c:pt idx="2">
                  <c:v>687</c:v>
                </c:pt>
                <c:pt idx="3">
                  <c:v>560</c:v>
                </c:pt>
                <c:pt idx="4">
                  <c:v>478</c:v>
                </c:pt>
                <c:pt idx="5">
                  <c:v>451</c:v>
                </c:pt>
                <c:pt idx="6">
                  <c:v>451</c:v>
                </c:pt>
                <c:pt idx="7">
                  <c:v>427</c:v>
                </c:pt>
                <c:pt idx="8">
                  <c:v>396</c:v>
                </c:pt>
                <c:pt idx="9">
                  <c:v>387</c:v>
                </c:pt>
                <c:pt idx="10">
                  <c:v>385</c:v>
                </c:pt>
                <c:pt idx="11">
                  <c:v>382</c:v>
                </c:pt>
                <c:pt idx="12">
                  <c:v>382</c:v>
                </c:pt>
                <c:pt idx="13">
                  <c:v>373</c:v>
                </c:pt>
                <c:pt idx="14">
                  <c:v>319</c:v>
                </c:pt>
                <c:pt idx="15">
                  <c:v>315</c:v>
                </c:pt>
                <c:pt idx="16">
                  <c:v>306</c:v>
                </c:pt>
                <c:pt idx="17">
                  <c:v>304</c:v>
                </c:pt>
                <c:pt idx="18">
                  <c:v>304</c:v>
                </c:pt>
                <c:pt idx="19">
                  <c:v>304</c:v>
                </c:pt>
                <c:pt idx="20">
                  <c:v>304</c:v>
                </c:pt>
                <c:pt idx="21">
                  <c:v>302</c:v>
                </c:pt>
                <c:pt idx="22">
                  <c:v>302</c:v>
                </c:pt>
                <c:pt idx="23">
                  <c:v>300</c:v>
                </c:pt>
                <c:pt idx="24">
                  <c:v>288</c:v>
                </c:pt>
                <c:pt idx="25">
                  <c:v>280</c:v>
                </c:pt>
                <c:pt idx="26">
                  <c:v>266</c:v>
                </c:pt>
                <c:pt idx="27">
                  <c:v>253</c:v>
                </c:pt>
                <c:pt idx="28">
                  <c:v>243</c:v>
                </c:pt>
                <c:pt idx="29">
                  <c:v>242</c:v>
                </c:pt>
                <c:pt idx="30">
                  <c:v>241</c:v>
                </c:pt>
                <c:pt idx="31">
                  <c:v>228</c:v>
                </c:pt>
                <c:pt idx="32">
                  <c:v>223</c:v>
                </c:pt>
                <c:pt idx="33">
                  <c:v>223</c:v>
                </c:pt>
                <c:pt idx="34">
                  <c:v>223</c:v>
                </c:pt>
                <c:pt idx="35">
                  <c:v>223</c:v>
                </c:pt>
                <c:pt idx="36">
                  <c:v>223</c:v>
                </c:pt>
                <c:pt idx="37">
                  <c:v>223</c:v>
                </c:pt>
                <c:pt idx="38">
                  <c:v>219</c:v>
                </c:pt>
                <c:pt idx="39">
                  <c:v>199</c:v>
                </c:pt>
                <c:pt idx="40">
                  <c:v>194</c:v>
                </c:pt>
                <c:pt idx="41">
                  <c:v>189</c:v>
                </c:pt>
                <c:pt idx="42">
                  <c:v>182</c:v>
                </c:pt>
                <c:pt idx="43">
                  <c:v>172</c:v>
                </c:pt>
                <c:pt idx="44">
                  <c:v>160</c:v>
                </c:pt>
                <c:pt idx="45">
                  <c:v>160</c:v>
                </c:pt>
                <c:pt idx="46">
                  <c:v>160</c:v>
                </c:pt>
                <c:pt idx="47">
                  <c:v>160</c:v>
                </c:pt>
                <c:pt idx="48">
                  <c:v>160</c:v>
                </c:pt>
                <c:pt idx="49">
                  <c:v>158</c:v>
                </c:pt>
                <c:pt idx="50">
                  <c:v>158</c:v>
                </c:pt>
                <c:pt idx="51">
                  <c:v>153</c:v>
                </c:pt>
                <c:pt idx="52">
                  <c:v>153</c:v>
                </c:pt>
                <c:pt idx="53">
                  <c:v>147</c:v>
                </c:pt>
                <c:pt idx="54">
                  <c:v>144</c:v>
                </c:pt>
                <c:pt idx="55">
                  <c:v>136</c:v>
                </c:pt>
                <c:pt idx="56">
                  <c:v>133</c:v>
                </c:pt>
                <c:pt idx="57">
                  <c:v>129</c:v>
                </c:pt>
                <c:pt idx="58">
                  <c:v>129</c:v>
                </c:pt>
                <c:pt idx="59">
                  <c:v>129</c:v>
                </c:pt>
                <c:pt idx="60">
                  <c:v>126</c:v>
                </c:pt>
              </c:numCache>
            </c:numRef>
          </c:xVal>
          <c:yVal>
            <c:numRef>
              <c:f>EXEMPLES!$E$7:$E$67</c:f>
              <c:numCache>
                <c:formatCode>#,##0.00</c:formatCode>
                <c:ptCount val="61"/>
                <c:pt idx="0">
                  <c:v>67377.66</c:v>
                </c:pt>
                <c:pt idx="1">
                  <c:v>67319.839999999997</c:v>
                </c:pt>
                <c:pt idx="4">
                  <c:v>30600.918750000001</c:v>
                </c:pt>
                <c:pt idx="5">
                  <c:v>69477.677419354834</c:v>
                </c:pt>
                <c:pt idx="6">
                  <c:v>33841.08</c:v>
                </c:pt>
                <c:pt idx="7">
                  <c:v>36414</c:v>
                </c:pt>
                <c:pt idx="9">
                  <c:v>27277.88</c:v>
                </c:pt>
                <c:pt idx="10">
                  <c:v>23299.124999999996</c:v>
                </c:pt>
                <c:pt idx="12">
                  <c:v>25179.102272727272</c:v>
                </c:pt>
                <c:pt idx="14">
                  <c:v>26396.799999999999</c:v>
                </c:pt>
                <c:pt idx="15">
                  <c:v>31888.312499999996</c:v>
                </c:pt>
                <c:pt idx="19">
                  <c:v>22240.48</c:v>
                </c:pt>
                <c:pt idx="24">
                  <c:v>22234.265625000004</c:v>
                </c:pt>
                <c:pt idx="25">
                  <c:v>22835.475000000002</c:v>
                </c:pt>
                <c:pt idx="27">
                  <c:v>42881.062499999993</c:v>
                </c:pt>
                <c:pt idx="29">
                  <c:v>24655.5</c:v>
                </c:pt>
                <c:pt idx="30">
                  <c:v>16417.518749999999</c:v>
                </c:pt>
                <c:pt idx="31">
                  <c:v>18595.62</c:v>
                </c:pt>
                <c:pt idx="34">
                  <c:v>21274.98</c:v>
                </c:pt>
                <c:pt idx="36">
                  <c:v>21172.84</c:v>
                </c:pt>
                <c:pt idx="37">
                  <c:v>15095.24</c:v>
                </c:pt>
                <c:pt idx="38">
                  <c:v>16414.743750000001</c:v>
                </c:pt>
                <c:pt idx="41">
                  <c:v>15128.137500000001</c:v>
                </c:pt>
                <c:pt idx="42">
                  <c:v>24295.2890625</c:v>
                </c:pt>
                <c:pt idx="44">
                  <c:v>20858.099999999999</c:v>
                </c:pt>
                <c:pt idx="47">
                  <c:v>18819.956249999999</c:v>
                </c:pt>
                <c:pt idx="48">
                  <c:v>31014.2</c:v>
                </c:pt>
                <c:pt idx="49">
                  <c:v>15493.44</c:v>
                </c:pt>
                <c:pt idx="50">
                  <c:v>13102.481249999999</c:v>
                </c:pt>
                <c:pt idx="51">
                  <c:v>15628.74</c:v>
                </c:pt>
                <c:pt idx="52">
                  <c:v>15478.32</c:v>
                </c:pt>
                <c:pt idx="53">
                  <c:v>13524.76</c:v>
                </c:pt>
                <c:pt idx="56">
                  <c:v>12573.018749999999</c:v>
                </c:pt>
                <c:pt idx="57">
                  <c:v>18698.88</c:v>
                </c:pt>
                <c:pt idx="58">
                  <c:v>13524.76</c:v>
                </c:pt>
                <c:pt idx="59">
                  <c:v>12744.42</c:v>
                </c:pt>
                <c:pt idx="60">
                  <c:v>11847.34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3D-4C83-9562-07BD156952B2}"/>
            </c:ext>
          </c:extLst>
        </c:ser>
        <c:ser>
          <c:idx val="1"/>
          <c:order val="1"/>
          <c:tx>
            <c:v>Retribucions teòriques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FF00"/>
                </a:solidFill>
                <a:prstDash val="solid"/>
              </a:ln>
            </c:spPr>
            <c:trendlineType val="linear"/>
            <c:intercept val="0"/>
            <c:dispRSqr val="0"/>
            <c:dispEq val="0"/>
          </c:trendline>
          <c:xVal>
            <c:numRef>
              <c:f>EXEMPLES!$D$7:$D$67</c:f>
              <c:numCache>
                <c:formatCode>General</c:formatCode>
                <c:ptCount val="61"/>
                <c:pt idx="0">
                  <c:v>944</c:v>
                </c:pt>
                <c:pt idx="1">
                  <c:v>773</c:v>
                </c:pt>
                <c:pt idx="2">
                  <c:v>687</c:v>
                </c:pt>
                <c:pt idx="3">
                  <c:v>560</c:v>
                </c:pt>
                <c:pt idx="4">
                  <c:v>478</c:v>
                </c:pt>
                <c:pt idx="5">
                  <c:v>451</c:v>
                </c:pt>
                <c:pt idx="6">
                  <c:v>451</c:v>
                </c:pt>
                <c:pt idx="7">
                  <c:v>427</c:v>
                </c:pt>
                <c:pt idx="8">
                  <c:v>396</c:v>
                </c:pt>
                <c:pt idx="9">
                  <c:v>387</c:v>
                </c:pt>
                <c:pt idx="10">
                  <c:v>385</c:v>
                </c:pt>
                <c:pt idx="11">
                  <c:v>382</c:v>
                </c:pt>
                <c:pt idx="12">
                  <c:v>382</c:v>
                </c:pt>
                <c:pt idx="13">
                  <c:v>373</c:v>
                </c:pt>
                <c:pt idx="14">
                  <c:v>319</c:v>
                </c:pt>
                <c:pt idx="15">
                  <c:v>315</c:v>
                </c:pt>
                <c:pt idx="16">
                  <c:v>306</c:v>
                </c:pt>
                <c:pt idx="17">
                  <c:v>304</c:v>
                </c:pt>
                <c:pt idx="18">
                  <c:v>304</c:v>
                </c:pt>
                <c:pt idx="19">
                  <c:v>304</c:v>
                </c:pt>
                <c:pt idx="20">
                  <c:v>304</c:v>
                </c:pt>
                <c:pt idx="21">
                  <c:v>302</c:v>
                </c:pt>
                <c:pt idx="22">
                  <c:v>302</c:v>
                </c:pt>
                <c:pt idx="23">
                  <c:v>300</c:v>
                </c:pt>
                <c:pt idx="24">
                  <c:v>288</c:v>
                </c:pt>
                <c:pt idx="25">
                  <c:v>280</c:v>
                </c:pt>
                <c:pt idx="26">
                  <c:v>266</c:v>
                </c:pt>
                <c:pt idx="27">
                  <c:v>253</c:v>
                </c:pt>
                <c:pt idx="28">
                  <c:v>243</c:v>
                </c:pt>
                <c:pt idx="29">
                  <c:v>242</c:v>
                </c:pt>
                <c:pt idx="30">
                  <c:v>241</c:v>
                </c:pt>
                <c:pt idx="31">
                  <c:v>228</c:v>
                </c:pt>
                <c:pt idx="32">
                  <c:v>223</c:v>
                </c:pt>
                <c:pt idx="33">
                  <c:v>223</c:v>
                </c:pt>
                <c:pt idx="34">
                  <c:v>223</c:v>
                </c:pt>
                <c:pt idx="35">
                  <c:v>223</c:v>
                </c:pt>
                <c:pt idx="36">
                  <c:v>223</c:v>
                </c:pt>
                <c:pt idx="37">
                  <c:v>223</c:v>
                </c:pt>
                <c:pt idx="38">
                  <c:v>219</c:v>
                </c:pt>
                <c:pt idx="39">
                  <c:v>199</c:v>
                </c:pt>
                <c:pt idx="40">
                  <c:v>194</c:v>
                </c:pt>
                <c:pt idx="41">
                  <c:v>189</c:v>
                </c:pt>
                <c:pt idx="42">
                  <c:v>182</c:v>
                </c:pt>
                <c:pt idx="43">
                  <c:v>172</c:v>
                </c:pt>
                <c:pt idx="44">
                  <c:v>160</c:v>
                </c:pt>
                <c:pt idx="45">
                  <c:v>160</c:v>
                </c:pt>
                <c:pt idx="46">
                  <c:v>160</c:v>
                </c:pt>
                <c:pt idx="47">
                  <c:v>160</c:v>
                </c:pt>
                <c:pt idx="48">
                  <c:v>160</c:v>
                </c:pt>
                <c:pt idx="49">
                  <c:v>158</c:v>
                </c:pt>
                <c:pt idx="50">
                  <c:v>158</c:v>
                </c:pt>
                <c:pt idx="51">
                  <c:v>153</c:v>
                </c:pt>
                <c:pt idx="52">
                  <c:v>153</c:v>
                </c:pt>
                <c:pt idx="53">
                  <c:v>147</c:v>
                </c:pt>
                <c:pt idx="54">
                  <c:v>144</c:v>
                </c:pt>
                <c:pt idx="55">
                  <c:v>136</c:v>
                </c:pt>
                <c:pt idx="56">
                  <c:v>133</c:v>
                </c:pt>
                <c:pt idx="57">
                  <c:v>129</c:v>
                </c:pt>
                <c:pt idx="58">
                  <c:v>129</c:v>
                </c:pt>
                <c:pt idx="59">
                  <c:v>129</c:v>
                </c:pt>
                <c:pt idx="60">
                  <c:v>126</c:v>
                </c:pt>
              </c:numCache>
            </c:numRef>
          </c:xVal>
          <c:yVal>
            <c:numRef>
              <c:f>EXEMPLES!$F$7:$F$67</c:f>
              <c:numCache>
                <c:formatCode>#,##0.00</c:formatCode>
                <c:ptCount val="61"/>
                <c:pt idx="0">
                  <c:v>72697.082571995415</c:v>
                </c:pt>
                <c:pt idx="1">
                  <c:v>60516.335169895756</c:v>
                </c:pt>
                <c:pt idx="2">
                  <c:v>54390.345248371945</c:v>
                </c:pt>
                <c:pt idx="3">
                  <c:v>45343.825247982124</c:v>
                </c:pt>
                <c:pt idx="4">
                  <c:v>39502.765090250119</c:v>
                </c:pt>
                <c:pt idx="5">
                  <c:v>37579.489184655438</c:v>
                </c:pt>
                <c:pt idx="6">
                  <c:v>37579.489184655438</c:v>
                </c:pt>
                <c:pt idx="7">
                  <c:v>35869.910601904601</c:v>
                </c:pt>
                <c:pt idx="8">
                  <c:v>33661.704932518114</c:v>
                </c:pt>
                <c:pt idx="9">
                  <c:v>33020.612963986554</c:v>
                </c:pt>
                <c:pt idx="10">
                  <c:v>32878.148082090644</c:v>
                </c:pt>
                <c:pt idx="11">
                  <c:v>32664.450759246796</c:v>
                </c:pt>
                <c:pt idx="12">
                  <c:v>32664.450759246796</c:v>
                </c:pt>
                <c:pt idx="13">
                  <c:v>32023.358790715232</c:v>
                </c:pt>
                <c:pt idx="14">
                  <c:v>28176.806979525863</c:v>
                </c:pt>
                <c:pt idx="15">
                  <c:v>27891.877215734057</c:v>
                </c:pt>
                <c:pt idx="16">
                  <c:v>27250.785247202497</c:v>
                </c:pt>
                <c:pt idx="17">
                  <c:v>27108.320365306594</c:v>
                </c:pt>
                <c:pt idx="18">
                  <c:v>27108.320365306594</c:v>
                </c:pt>
                <c:pt idx="19">
                  <c:v>27108.320365306594</c:v>
                </c:pt>
                <c:pt idx="20">
                  <c:v>27108.320365306594</c:v>
                </c:pt>
                <c:pt idx="21">
                  <c:v>26965.855483410691</c:v>
                </c:pt>
                <c:pt idx="22">
                  <c:v>26965.855483410691</c:v>
                </c:pt>
                <c:pt idx="23">
                  <c:v>26823.390601514788</c:v>
                </c:pt>
                <c:pt idx="24">
                  <c:v>25968.601310139373</c:v>
                </c:pt>
                <c:pt idx="25">
                  <c:v>25398.74178255576</c:v>
                </c:pt>
                <c:pt idx="26">
                  <c:v>24401.487609284442</c:v>
                </c:pt>
                <c:pt idx="27">
                  <c:v>23475.465876961076</c:v>
                </c:pt>
                <c:pt idx="28">
                  <c:v>22763.141467481564</c:v>
                </c:pt>
                <c:pt idx="29">
                  <c:v>22691.909026533613</c:v>
                </c:pt>
                <c:pt idx="30">
                  <c:v>22620.676585585661</c:v>
                </c:pt>
                <c:pt idx="31">
                  <c:v>21694.654853262295</c:v>
                </c:pt>
                <c:pt idx="32">
                  <c:v>21338.492648522537</c:v>
                </c:pt>
                <c:pt idx="33">
                  <c:v>21338.492648522537</c:v>
                </c:pt>
                <c:pt idx="34">
                  <c:v>21338.492648522537</c:v>
                </c:pt>
                <c:pt idx="35">
                  <c:v>21338.492648522537</c:v>
                </c:pt>
                <c:pt idx="36">
                  <c:v>21338.492648522537</c:v>
                </c:pt>
                <c:pt idx="37">
                  <c:v>21338.492648522537</c:v>
                </c:pt>
                <c:pt idx="38">
                  <c:v>21053.562884730731</c:v>
                </c:pt>
                <c:pt idx="39">
                  <c:v>19628.914065771707</c:v>
                </c:pt>
                <c:pt idx="40">
                  <c:v>19272.751861031949</c:v>
                </c:pt>
                <c:pt idx="41">
                  <c:v>18916.589656292192</c:v>
                </c:pt>
                <c:pt idx="42">
                  <c:v>18417.962569656534</c:v>
                </c:pt>
                <c:pt idx="43">
                  <c:v>17705.638160177019</c:v>
                </c:pt>
                <c:pt idx="44">
                  <c:v>16850.848868801608</c:v>
                </c:pt>
                <c:pt idx="45">
                  <c:v>16850.848868801608</c:v>
                </c:pt>
                <c:pt idx="46">
                  <c:v>16850.848868801608</c:v>
                </c:pt>
                <c:pt idx="47">
                  <c:v>16850.848868801608</c:v>
                </c:pt>
                <c:pt idx="48">
                  <c:v>16850.848868801608</c:v>
                </c:pt>
                <c:pt idx="49">
                  <c:v>16708.383986905705</c:v>
                </c:pt>
                <c:pt idx="50">
                  <c:v>16708.383986905705</c:v>
                </c:pt>
                <c:pt idx="51">
                  <c:v>16352.221782165947</c:v>
                </c:pt>
                <c:pt idx="52">
                  <c:v>16352.221782165947</c:v>
                </c:pt>
                <c:pt idx="53">
                  <c:v>15924.827136478238</c:v>
                </c:pt>
                <c:pt idx="54">
                  <c:v>15711.129813634385</c:v>
                </c:pt>
                <c:pt idx="55">
                  <c:v>15141.270286050774</c:v>
                </c:pt>
                <c:pt idx="56">
                  <c:v>14927.57296320692</c:v>
                </c:pt>
                <c:pt idx="57">
                  <c:v>14642.643199415115</c:v>
                </c:pt>
                <c:pt idx="58">
                  <c:v>14642.643199415115</c:v>
                </c:pt>
                <c:pt idx="59">
                  <c:v>14642.643199415115</c:v>
                </c:pt>
                <c:pt idx="60">
                  <c:v>14428.945876571261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3D-4C83-9562-07BD15695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5948264"/>
        <c:axId val="1"/>
      </c:scatterChart>
      <c:valAx>
        <c:axId val="455948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a-ES"/>
                  <a:t>PUNTS</a:t>
                </a:r>
              </a:p>
            </c:rich>
          </c:tx>
          <c:layout>
            <c:manualLayout>
              <c:xMode val="edge"/>
              <c:yMode val="edge"/>
              <c:x val="0.38411892186814284"/>
              <c:y val="0.924528301886792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a-ES"/>
                  <a:t>RETRIBUCIONS</a:t>
                </a:r>
              </a:p>
            </c:rich>
          </c:tx>
          <c:layout>
            <c:manualLayout>
              <c:xMode val="edge"/>
              <c:yMode val="edge"/>
              <c:x val="1.0329244673983214E-2"/>
              <c:y val="0.369103773584905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9482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08740425437358"/>
          <c:y val="0.41619936621254239"/>
          <c:w val="0.25502257575291964"/>
          <c:h val="0.183640953492624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DIAGRAMA DE DISPERSIÓ AMB PROPOSTA RETRIBUTIVA EQUITAT EXTERNA</a:t>
            </a:r>
          </a:p>
        </c:rich>
      </c:tx>
      <c:layout>
        <c:manualLayout>
          <c:xMode val="edge"/>
          <c:yMode val="edge"/>
          <c:x val="6.5289434043468902E-2"/>
          <c:y val="3.056950829123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86253507256921"/>
          <c:y val="0.1474056603773585"/>
          <c:w val="0.56100727819840868"/>
          <c:h val="0.70165094339622647"/>
        </c:manualLayout>
      </c:layout>
      <c:scatterChart>
        <c:scatterStyle val="lineMarker"/>
        <c:varyColors val="0"/>
        <c:ser>
          <c:idx val="0"/>
          <c:order val="0"/>
          <c:tx>
            <c:v>Retribucions actuals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18537354554373409"/>
                  <c:y val="-8.4628974192412534E-5"/>
                </c:manualLayout>
              </c:layout>
              <c:numFmt formatCode="General" sourceLinked="0"/>
            </c:trendlineLbl>
          </c:trendline>
          <c:xVal>
            <c:numRef>
              <c:f>EXEMPLES!$D$7:$D$67</c:f>
              <c:numCache>
                <c:formatCode>General</c:formatCode>
                <c:ptCount val="61"/>
                <c:pt idx="0">
                  <c:v>944</c:v>
                </c:pt>
                <c:pt idx="1">
                  <c:v>773</c:v>
                </c:pt>
                <c:pt idx="2">
                  <c:v>687</c:v>
                </c:pt>
                <c:pt idx="3">
                  <c:v>560</c:v>
                </c:pt>
                <c:pt idx="4">
                  <c:v>478</c:v>
                </c:pt>
                <c:pt idx="5">
                  <c:v>451</c:v>
                </c:pt>
                <c:pt idx="6">
                  <c:v>451</c:v>
                </c:pt>
                <c:pt idx="7">
                  <c:v>427</c:v>
                </c:pt>
                <c:pt idx="8">
                  <c:v>396</c:v>
                </c:pt>
                <c:pt idx="9">
                  <c:v>387</c:v>
                </c:pt>
                <c:pt idx="10">
                  <c:v>385</c:v>
                </c:pt>
                <c:pt idx="11">
                  <c:v>382</c:v>
                </c:pt>
                <c:pt idx="12">
                  <c:v>382</c:v>
                </c:pt>
                <c:pt idx="13">
                  <c:v>373</c:v>
                </c:pt>
                <c:pt idx="14">
                  <c:v>319</c:v>
                </c:pt>
                <c:pt idx="15">
                  <c:v>315</c:v>
                </c:pt>
                <c:pt idx="16">
                  <c:v>306</c:v>
                </c:pt>
                <c:pt idx="17">
                  <c:v>304</c:v>
                </c:pt>
                <c:pt idx="18">
                  <c:v>304</c:v>
                </c:pt>
                <c:pt idx="19">
                  <c:v>304</c:v>
                </c:pt>
                <c:pt idx="20">
                  <c:v>304</c:v>
                </c:pt>
                <c:pt idx="21">
                  <c:v>302</c:v>
                </c:pt>
                <c:pt idx="22">
                  <c:v>302</c:v>
                </c:pt>
                <c:pt idx="23">
                  <c:v>300</c:v>
                </c:pt>
                <c:pt idx="24">
                  <c:v>288</c:v>
                </c:pt>
                <c:pt idx="25">
                  <c:v>280</c:v>
                </c:pt>
                <c:pt idx="26">
                  <c:v>266</c:v>
                </c:pt>
                <c:pt idx="27">
                  <c:v>253</c:v>
                </c:pt>
                <c:pt idx="28">
                  <c:v>243</c:v>
                </c:pt>
                <c:pt idx="29">
                  <c:v>242</c:v>
                </c:pt>
                <c:pt idx="30">
                  <c:v>241</c:v>
                </c:pt>
                <c:pt idx="31">
                  <c:v>228</c:v>
                </c:pt>
                <c:pt idx="32">
                  <c:v>223</c:v>
                </c:pt>
                <c:pt idx="33">
                  <c:v>223</c:v>
                </c:pt>
                <c:pt idx="34">
                  <c:v>223</c:v>
                </c:pt>
                <c:pt idx="35">
                  <c:v>223</c:v>
                </c:pt>
                <c:pt idx="36">
                  <c:v>223</c:v>
                </c:pt>
                <c:pt idx="37">
                  <c:v>223</c:v>
                </c:pt>
                <c:pt idx="38">
                  <c:v>219</c:v>
                </c:pt>
                <c:pt idx="39">
                  <c:v>199</c:v>
                </c:pt>
                <c:pt idx="40">
                  <c:v>194</c:v>
                </c:pt>
                <c:pt idx="41">
                  <c:v>189</c:v>
                </c:pt>
                <c:pt idx="42">
                  <c:v>182</c:v>
                </c:pt>
                <c:pt idx="43">
                  <c:v>172</c:v>
                </c:pt>
                <c:pt idx="44">
                  <c:v>160</c:v>
                </c:pt>
                <c:pt idx="45">
                  <c:v>160</c:v>
                </c:pt>
                <c:pt idx="46">
                  <c:v>160</c:v>
                </c:pt>
                <c:pt idx="47">
                  <c:v>160</c:v>
                </c:pt>
                <c:pt idx="48">
                  <c:v>160</c:v>
                </c:pt>
                <c:pt idx="49">
                  <c:v>158</c:v>
                </c:pt>
                <c:pt idx="50">
                  <c:v>158</c:v>
                </c:pt>
                <c:pt idx="51">
                  <c:v>153</c:v>
                </c:pt>
                <c:pt idx="52">
                  <c:v>153</c:v>
                </c:pt>
                <c:pt idx="53">
                  <c:v>147</c:v>
                </c:pt>
                <c:pt idx="54">
                  <c:v>144</c:v>
                </c:pt>
                <c:pt idx="55">
                  <c:v>136</c:v>
                </c:pt>
                <c:pt idx="56">
                  <c:v>133</c:v>
                </c:pt>
                <c:pt idx="57">
                  <c:v>129</c:v>
                </c:pt>
                <c:pt idx="58">
                  <c:v>129</c:v>
                </c:pt>
                <c:pt idx="59">
                  <c:v>129</c:v>
                </c:pt>
                <c:pt idx="60">
                  <c:v>126</c:v>
                </c:pt>
              </c:numCache>
            </c:numRef>
          </c:xVal>
          <c:yVal>
            <c:numRef>
              <c:f>EXEMPLES!$E$7:$E$67</c:f>
              <c:numCache>
                <c:formatCode>#,##0.00</c:formatCode>
                <c:ptCount val="61"/>
                <c:pt idx="0">
                  <c:v>67377.66</c:v>
                </c:pt>
                <c:pt idx="1">
                  <c:v>67319.839999999997</c:v>
                </c:pt>
                <c:pt idx="4">
                  <c:v>30600.918750000001</c:v>
                </c:pt>
                <c:pt idx="5">
                  <c:v>69477.677419354834</c:v>
                </c:pt>
                <c:pt idx="6">
                  <c:v>33841.08</c:v>
                </c:pt>
                <c:pt idx="7">
                  <c:v>36414</c:v>
                </c:pt>
                <c:pt idx="9">
                  <c:v>27277.88</c:v>
                </c:pt>
                <c:pt idx="10">
                  <c:v>23299.124999999996</c:v>
                </c:pt>
                <c:pt idx="12">
                  <c:v>25179.102272727272</c:v>
                </c:pt>
                <c:pt idx="14">
                  <c:v>26396.799999999999</c:v>
                </c:pt>
                <c:pt idx="15">
                  <c:v>31888.312499999996</c:v>
                </c:pt>
                <c:pt idx="19">
                  <c:v>22240.48</c:v>
                </c:pt>
                <c:pt idx="24">
                  <c:v>22234.265625000004</c:v>
                </c:pt>
                <c:pt idx="25">
                  <c:v>22835.475000000002</c:v>
                </c:pt>
                <c:pt idx="27">
                  <c:v>42881.062499999993</c:v>
                </c:pt>
                <c:pt idx="29">
                  <c:v>24655.5</c:v>
                </c:pt>
                <c:pt idx="30">
                  <c:v>16417.518749999999</c:v>
                </c:pt>
                <c:pt idx="31">
                  <c:v>18595.62</c:v>
                </c:pt>
                <c:pt idx="34">
                  <c:v>21274.98</c:v>
                </c:pt>
                <c:pt idx="36">
                  <c:v>21172.84</c:v>
                </c:pt>
                <c:pt idx="37">
                  <c:v>15095.24</c:v>
                </c:pt>
                <c:pt idx="38">
                  <c:v>16414.743750000001</c:v>
                </c:pt>
                <c:pt idx="41">
                  <c:v>15128.137500000001</c:v>
                </c:pt>
                <c:pt idx="42">
                  <c:v>24295.2890625</c:v>
                </c:pt>
                <c:pt idx="44">
                  <c:v>20858.099999999999</c:v>
                </c:pt>
                <c:pt idx="47">
                  <c:v>18819.956249999999</c:v>
                </c:pt>
                <c:pt idx="48">
                  <c:v>31014.2</c:v>
                </c:pt>
                <c:pt idx="49">
                  <c:v>15493.44</c:v>
                </c:pt>
                <c:pt idx="50">
                  <c:v>13102.481249999999</c:v>
                </c:pt>
                <c:pt idx="51">
                  <c:v>15628.74</c:v>
                </c:pt>
                <c:pt idx="52">
                  <c:v>15478.32</c:v>
                </c:pt>
                <c:pt idx="53">
                  <c:v>13524.76</c:v>
                </c:pt>
                <c:pt idx="56">
                  <c:v>12573.018749999999</c:v>
                </c:pt>
                <c:pt idx="57">
                  <c:v>18698.88</c:v>
                </c:pt>
                <c:pt idx="58">
                  <c:v>13524.76</c:v>
                </c:pt>
                <c:pt idx="59">
                  <c:v>12744.42</c:v>
                </c:pt>
                <c:pt idx="60">
                  <c:v>11847.34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5C-4454-8089-5F7D1DC35BEF}"/>
            </c:ext>
          </c:extLst>
        </c:ser>
        <c:ser>
          <c:idx val="1"/>
          <c:order val="1"/>
          <c:tx>
            <c:strRef>
              <c:f>EXEMPLES!$J$6</c:f>
              <c:strCache>
                <c:ptCount val="1"/>
                <c:pt idx="0">
                  <c:v>DADES EXTERNES</c:v>
                </c:pt>
              </c:strCache>
            </c:strRef>
          </c:tx>
          <c:spPr>
            <a:ln w="28575">
              <a:noFill/>
            </a:ln>
          </c:spPr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8098788652064071"/>
                  <c:y val="2.4809038423011309E-2"/>
                </c:manualLayout>
              </c:layout>
              <c:numFmt formatCode="General" sourceLinked="0"/>
              <c:spPr>
                <a:solidFill>
                  <a:schemeClr val="accent2"/>
                </a:solidFill>
                <a:ln>
                  <a:solidFill>
                    <a:srgbClr val="FF0000"/>
                  </a:solidFill>
                </a:ln>
              </c:spPr>
            </c:trendlineLbl>
          </c:trendline>
          <c:xVal>
            <c:numRef>
              <c:f>EXEMPLES!$D$7:$D$67</c:f>
              <c:numCache>
                <c:formatCode>General</c:formatCode>
                <c:ptCount val="61"/>
                <c:pt idx="0">
                  <c:v>944</c:v>
                </c:pt>
                <c:pt idx="1">
                  <c:v>773</c:v>
                </c:pt>
                <c:pt idx="2">
                  <c:v>687</c:v>
                </c:pt>
                <c:pt idx="3">
                  <c:v>560</c:v>
                </c:pt>
                <c:pt idx="4">
                  <c:v>478</c:v>
                </c:pt>
                <c:pt idx="5">
                  <c:v>451</c:v>
                </c:pt>
                <c:pt idx="6">
                  <c:v>451</c:v>
                </c:pt>
                <c:pt idx="7">
                  <c:v>427</c:v>
                </c:pt>
                <c:pt idx="8">
                  <c:v>396</c:v>
                </c:pt>
                <c:pt idx="9">
                  <c:v>387</c:v>
                </c:pt>
                <c:pt idx="10">
                  <c:v>385</c:v>
                </c:pt>
                <c:pt idx="11">
                  <c:v>382</c:v>
                </c:pt>
                <c:pt idx="12">
                  <c:v>382</c:v>
                </c:pt>
                <c:pt idx="13">
                  <c:v>373</c:v>
                </c:pt>
                <c:pt idx="14">
                  <c:v>319</c:v>
                </c:pt>
                <c:pt idx="15">
                  <c:v>315</c:v>
                </c:pt>
                <c:pt idx="16">
                  <c:v>306</c:v>
                </c:pt>
                <c:pt idx="17">
                  <c:v>304</c:v>
                </c:pt>
                <c:pt idx="18">
                  <c:v>304</c:v>
                </c:pt>
                <c:pt idx="19">
                  <c:v>304</c:v>
                </c:pt>
                <c:pt idx="20">
                  <c:v>304</c:v>
                </c:pt>
                <c:pt idx="21">
                  <c:v>302</c:v>
                </c:pt>
                <c:pt idx="22">
                  <c:v>302</c:v>
                </c:pt>
                <c:pt idx="23">
                  <c:v>300</c:v>
                </c:pt>
                <c:pt idx="24">
                  <c:v>288</c:v>
                </c:pt>
                <c:pt idx="25">
                  <c:v>280</c:v>
                </c:pt>
                <c:pt idx="26">
                  <c:v>266</c:v>
                </c:pt>
                <c:pt idx="27">
                  <c:v>253</c:v>
                </c:pt>
                <c:pt idx="28">
                  <c:v>243</c:v>
                </c:pt>
                <c:pt idx="29">
                  <c:v>242</c:v>
                </c:pt>
                <c:pt idx="30">
                  <c:v>241</c:v>
                </c:pt>
                <c:pt idx="31">
                  <c:v>228</c:v>
                </c:pt>
                <c:pt idx="32">
                  <c:v>223</c:v>
                </c:pt>
                <c:pt idx="33">
                  <c:v>223</c:v>
                </c:pt>
                <c:pt idx="34">
                  <c:v>223</c:v>
                </c:pt>
                <c:pt idx="35">
                  <c:v>223</c:v>
                </c:pt>
                <c:pt idx="36">
                  <c:v>223</c:v>
                </c:pt>
                <c:pt idx="37">
                  <c:v>223</c:v>
                </c:pt>
                <c:pt idx="38">
                  <c:v>219</c:v>
                </c:pt>
                <c:pt idx="39">
                  <c:v>199</c:v>
                </c:pt>
                <c:pt idx="40">
                  <c:v>194</c:v>
                </c:pt>
                <c:pt idx="41">
                  <c:v>189</c:v>
                </c:pt>
                <c:pt idx="42">
                  <c:v>182</c:v>
                </c:pt>
                <c:pt idx="43">
                  <c:v>172</c:v>
                </c:pt>
                <c:pt idx="44">
                  <c:v>160</c:v>
                </c:pt>
                <c:pt idx="45">
                  <c:v>160</c:v>
                </c:pt>
                <c:pt idx="46">
                  <c:v>160</c:v>
                </c:pt>
                <c:pt idx="47">
                  <c:v>160</c:v>
                </c:pt>
                <c:pt idx="48">
                  <c:v>160</c:v>
                </c:pt>
                <c:pt idx="49">
                  <c:v>158</c:v>
                </c:pt>
                <c:pt idx="50">
                  <c:v>158</c:v>
                </c:pt>
                <c:pt idx="51">
                  <c:v>153</c:v>
                </c:pt>
                <c:pt idx="52">
                  <c:v>153</c:v>
                </c:pt>
                <c:pt idx="53">
                  <c:v>147</c:v>
                </c:pt>
                <c:pt idx="54">
                  <c:v>144</c:v>
                </c:pt>
                <c:pt idx="55">
                  <c:v>136</c:v>
                </c:pt>
                <c:pt idx="56">
                  <c:v>133</c:v>
                </c:pt>
                <c:pt idx="57">
                  <c:v>129</c:v>
                </c:pt>
                <c:pt idx="58">
                  <c:v>129</c:v>
                </c:pt>
                <c:pt idx="59">
                  <c:v>129</c:v>
                </c:pt>
                <c:pt idx="60">
                  <c:v>126</c:v>
                </c:pt>
              </c:numCache>
            </c:numRef>
          </c:xVal>
          <c:yVal>
            <c:numRef>
              <c:f>EXEMPLES!$J$7:$J$67</c:f>
              <c:numCache>
                <c:formatCode>#,##0.00</c:formatCode>
                <c:ptCount val="61"/>
                <c:pt idx="0">
                  <c:v>56540</c:v>
                </c:pt>
                <c:pt idx="1">
                  <c:v>44567</c:v>
                </c:pt>
                <c:pt idx="2">
                  <c:v>46000</c:v>
                </c:pt>
                <c:pt idx="3">
                  <c:v>45236</c:v>
                </c:pt>
                <c:pt idx="4">
                  <c:v>36000</c:v>
                </c:pt>
                <c:pt idx="5">
                  <c:v>39570</c:v>
                </c:pt>
                <c:pt idx="6">
                  <c:v>35767</c:v>
                </c:pt>
                <c:pt idx="7">
                  <c:v>31000</c:v>
                </c:pt>
                <c:pt idx="8">
                  <c:v>32450</c:v>
                </c:pt>
                <c:pt idx="9">
                  <c:v>29800</c:v>
                </c:pt>
                <c:pt idx="10">
                  <c:v>26560</c:v>
                </c:pt>
                <c:pt idx="11">
                  <c:v>34560</c:v>
                </c:pt>
                <c:pt idx="12">
                  <c:v>34560</c:v>
                </c:pt>
                <c:pt idx="13">
                  <c:v>29900</c:v>
                </c:pt>
                <c:pt idx="14">
                  <c:v>29500</c:v>
                </c:pt>
                <c:pt idx="15">
                  <c:v>31400</c:v>
                </c:pt>
                <c:pt idx="16">
                  <c:v>28000</c:v>
                </c:pt>
                <c:pt idx="17">
                  <c:v>28230</c:v>
                </c:pt>
                <c:pt idx="18">
                  <c:v>28230</c:v>
                </c:pt>
                <c:pt idx="19">
                  <c:v>28230</c:v>
                </c:pt>
                <c:pt idx="20">
                  <c:v>28230</c:v>
                </c:pt>
                <c:pt idx="21">
                  <c:v>29900</c:v>
                </c:pt>
                <c:pt idx="22">
                  <c:v>27650</c:v>
                </c:pt>
                <c:pt idx="23">
                  <c:v>27570</c:v>
                </c:pt>
                <c:pt idx="24">
                  <c:v>24500</c:v>
                </c:pt>
                <c:pt idx="25">
                  <c:v>24560</c:v>
                </c:pt>
                <c:pt idx="26">
                  <c:v>24300</c:v>
                </c:pt>
                <c:pt idx="27">
                  <c:v>24300</c:v>
                </c:pt>
                <c:pt idx="28">
                  <c:v>26000</c:v>
                </c:pt>
                <c:pt idx="29">
                  <c:v>22321</c:v>
                </c:pt>
                <c:pt idx="30">
                  <c:v>26780</c:v>
                </c:pt>
                <c:pt idx="31">
                  <c:v>21000</c:v>
                </c:pt>
                <c:pt idx="32">
                  <c:v>19900</c:v>
                </c:pt>
                <c:pt idx="33">
                  <c:v>19900</c:v>
                </c:pt>
                <c:pt idx="34">
                  <c:v>19900</c:v>
                </c:pt>
                <c:pt idx="35">
                  <c:v>19900</c:v>
                </c:pt>
                <c:pt idx="36">
                  <c:v>19900</c:v>
                </c:pt>
                <c:pt idx="37">
                  <c:v>20098</c:v>
                </c:pt>
                <c:pt idx="38">
                  <c:v>17678</c:v>
                </c:pt>
                <c:pt idx="39">
                  <c:v>19500</c:v>
                </c:pt>
                <c:pt idx="40">
                  <c:v>18540</c:v>
                </c:pt>
                <c:pt idx="41">
                  <c:v>16777</c:v>
                </c:pt>
                <c:pt idx="42">
                  <c:v>19200</c:v>
                </c:pt>
                <c:pt idx="43">
                  <c:v>18400</c:v>
                </c:pt>
                <c:pt idx="44">
                  <c:v>18500</c:v>
                </c:pt>
                <c:pt idx="45">
                  <c:v>18500</c:v>
                </c:pt>
                <c:pt idx="46">
                  <c:v>18500</c:v>
                </c:pt>
                <c:pt idx="47">
                  <c:v>18500</c:v>
                </c:pt>
                <c:pt idx="48">
                  <c:v>18500</c:v>
                </c:pt>
                <c:pt idx="49">
                  <c:v>17450</c:v>
                </c:pt>
                <c:pt idx="50">
                  <c:v>16300</c:v>
                </c:pt>
                <c:pt idx="51">
                  <c:v>17000</c:v>
                </c:pt>
                <c:pt idx="52">
                  <c:v>17000</c:v>
                </c:pt>
                <c:pt idx="53">
                  <c:v>15500</c:v>
                </c:pt>
                <c:pt idx="54">
                  <c:v>15500</c:v>
                </c:pt>
                <c:pt idx="55">
                  <c:v>14500</c:v>
                </c:pt>
                <c:pt idx="56">
                  <c:v>14500</c:v>
                </c:pt>
                <c:pt idx="57">
                  <c:v>14320</c:v>
                </c:pt>
                <c:pt idx="58">
                  <c:v>14320</c:v>
                </c:pt>
                <c:pt idx="59">
                  <c:v>14320</c:v>
                </c:pt>
                <c:pt idx="60">
                  <c:v>14000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5C-4454-8089-5F7D1DC35BEF}"/>
            </c:ext>
          </c:extLst>
        </c:ser>
        <c:ser>
          <c:idx val="2"/>
          <c:order val="2"/>
          <c:tx>
            <c:strRef>
              <c:f>EXEMPLES!$K$6</c:f>
              <c:strCache>
                <c:ptCount val="1"/>
                <c:pt idx="0">
                  <c:v>RETRIBUCIÓ TEÒRICA EQUACIÓ EXTERNA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numFmt formatCode="General" sourceLinked="0"/>
            </c:trendlineLbl>
          </c:trendline>
          <c:trendline>
            <c:trendlineType val="linear"/>
            <c:dispRSqr val="1"/>
            <c:dispEq val="1"/>
            <c:trendlineLbl>
              <c:layout>
                <c:manualLayout>
                  <c:x val="-4.3673185138494226E-2"/>
                  <c:y val="0.24377588499201672"/>
                </c:manualLayout>
              </c:layout>
              <c:numFmt formatCode="General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3">
                          <a:lumMod val="50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EXEMPLES!$D$7:$D$67</c:f>
              <c:numCache>
                <c:formatCode>General</c:formatCode>
                <c:ptCount val="61"/>
                <c:pt idx="0">
                  <c:v>944</c:v>
                </c:pt>
                <c:pt idx="1">
                  <c:v>773</c:v>
                </c:pt>
                <c:pt idx="2">
                  <c:v>687</c:v>
                </c:pt>
                <c:pt idx="3">
                  <c:v>560</c:v>
                </c:pt>
                <c:pt idx="4">
                  <c:v>478</c:v>
                </c:pt>
                <c:pt idx="5">
                  <c:v>451</c:v>
                </c:pt>
                <c:pt idx="6">
                  <c:v>451</c:v>
                </c:pt>
                <c:pt idx="7">
                  <c:v>427</c:v>
                </c:pt>
                <c:pt idx="8">
                  <c:v>396</c:v>
                </c:pt>
                <c:pt idx="9">
                  <c:v>387</c:v>
                </c:pt>
                <c:pt idx="10">
                  <c:v>385</c:v>
                </c:pt>
                <c:pt idx="11">
                  <c:v>382</c:v>
                </c:pt>
                <c:pt idx="12">
                  <c:v>382</c:v>
                </c:pt>
                <c:pt idx="13">
                  <c:v>373</c:v>
                </c:pt>
                <c:pt idx="14">
                  <c:v>319</c:v>
                </c:pt>
                <c:pt idx="15">
                  <c:v>315</c:v>
                </c:pt>
                <c:pt idx="16">
                  <c:v>306</c:v>
                </c:pt>
                <c:pt idx="17">
                  <c:v>304</c:v>
                </c:pt>
                <c:pt idx="18">
                  <c:v>304</c:v>
                </c:pt>
                <c:pt idx="19">
                  <c:v>304</c:v>
                </c:pt>
                <c:pt idx="20">
                  <c:v>304</c:v>
                </c:pt>
                <c:pt idx="21">
                  <c:v>302</c:v>
                </c:pt>
                <c:pt idx="22">
                  <c:v>302</c:v>
                </c:pt>
                <c:pt idx="23">
                  <c:v>300</c:v>
                </c:pt>
                <c:pt idx="24">
                  <c:v>288</c:v>
                </c:pt>
                <c:pt idx="25">
                  <c:v>280</c:v>
                </c:pt>
                <c:pt idx="26">
                  <c:v>266</c:v>
                </c:pt>
                <c:pt idx="27">
                  <c:v>253</c:v>
                </c:pt>
                <c:pt idx="28">
                  <c:v>243</c:v>
                </c:pt>
                <c:pt idx="29">
                  <c:v>242</c:v>
                </c:pt>
                <c:pt idx="30">
                  <c:v>241</c:v>
                </c:pt>
                <c:pt idx="31">
                  <c:v>228</c:v>
                </c:pt>
                <c:pt idx="32">
                  <c:v>223</c:v>
                </c:pt>
                <c:pt idx="33">
                  <c:v>223</c:v>
                </c:pt>
                <c:pt idx="34">
                  <c:v>223</c:v>
                </c:pt>
                <c:pt idx="35">
                  <c:v>223</c:v>
                </c:pt>
                <c:pt idx="36">
                  <c:v>223</c:v>
                </c:pt>
                <c:pt idx="37">
                  <c:v>223</c:v>
                </c:pt>
                <c:pt idx="38">
                  <c:v>219</c:v>
                </c:pt>
                <c:pt idx="39">
                  <c:v>199</c:v>
                </c:pt>
                <c:pt idx="40">
                  <c:v>194</c:v>
                </c:pt>
                <c:pt idx="41">
                  <c:v>189</c:v>
                </c:pt>
                <c:pt idx="42">
                  <c:v>182</c:v>
                </c:pt>
                <c:pt idx="43">
                  <c:v>172</c:v>
                </c:pt>
                <c:pt idx="44">
                  <c:v>160</c:v>
                </c:pt>
                <c:pt idx="45">
                  <c:v>160</c:v>
                </c:pt>
                <c:pt idx="46">
                  <c:v>160</c:v>
                </c:pt>
                <c:pt idx="47">
                  <c:v>160</c:v>
                </c:pt>
                <c:pt idx="48">
                  <c:v>160</c:v>
                </c:pt>
                <c:pt idx="49">
                  <c:v>158</c:v>
                </c:pt>
                <c:pt idx="50">
                  <c:v>158</c:v>
                </c:pt>
                <c:pt idx="51">
                  <c:v>153</c:v>
                </c:pt>
                <c:pt idx="52">
                  <c:v>153</c:v>
                </c:pt>
                <c:pt idx="53">
                  <c:v>147</c:v>
                </c:pt>
                <c:pt idx="54">
                  <c:v>144</c:v>
                </c:pt>
                <c:pt idx="55">
                  <c:v>136</c:v>
                </c:pt>
                <c:pt idx="56">
                  <c:v>133</c:v>
                </c:pt>
                <c:pt idx="57">
                  <c:v>129</c:v>
                </c:pt>
                <c:pt idx="58">
                  <c:v>129</c:v>
                </c:pt>
                <c:pt idx="59">
                  <c:v>129</c:v>
                </c:pt>
                <c:pt idx="60">
                  <c:v>126</c:v>
                </c:pt>
              </c:numCache>
            </c:numRef>
          </c:xVal>
          <c:yVal>
            <c:numRef>
              <c:f>EXEMPLES!$K$7:$K$67</c:f>
              <c:numCache>
                <c:formatCode>#,##0.00</c:formatCode>
                <c:ptCount val="61"/>
                <c:pt idx="0">
                  <c:v>61294.267784458651</c:v>
                </c:pt>
                <c:pt idx="1">
                  <c:v>51864.76647913966</c:v>
                </c:pt>
                <c:pt idx="2">
                  <c:v>47122.444185236542</c:v>
                </c:pt>
                <c:pt idx="3">
                  <c:v>40119.24730935636</c:v>
                </c:pt>
                <c:pt idx="4">
                  <c:v>35597.49814540222</c:v>
                </c:pt>
                <c:pt idx="5">
                  <c:v>34108.629518246598</c:v>
                </c:pt>
                <c:pt idx="6">
                  <c:v>34108.629518246598</c:v>
                </c:pt>
                <c:pt idx="7">
                  <c:v>32785.190738552701</c:v>
                </c:pt>
                <c:pt idx="8">
                  <c:v>31075.74898144809</c:v>
                </c:pt>
                <c:pt idx="9">
                  <c:v>30579.459439062881</c:v>
                </c:pt>
                <c:pt idx="10">
                  <c:v>30469.172874088388</c:v>
                </c:pt>
                <c:pt idx="11">
                  <c:v>30303.743026626653</c:v>
                </c:pt>
                <c:pt idx="12">
                  <c:v>30303.743026626653</c:v>
                </c:pt>
                <c:pt idx="13">
                  <c:v>29807.453484241443</c:v>
                </c:pt>
                <c:pt idx="14">
                  <c:v>26829.716229930182</c:v>
                </c:pt>
                <c:pt idx="15">
                  <c:v>26609.1430999812</c:v>
                </c:pt>
                <c:pt idx="16">
                  <c:v>26112.85355759599</c:v>
                </c:pt>
                <c:pt idx="17">
                  <c:v>26002.566992621501</c:v>
                </c:pt>
                <c:pt idx="18">
                  <c:v>26002.566992621501</c:v>
                </c:pt>
                <c:pt idx="19">
                  <c:v>26002.566992621501</c:v>
                </c:pt>
                <c:pt idx="20">
                  <c:v>26002.566992621501</c:v>
                </c:pt>
                <c:pt idx="21">
                  <c:v>25892.280427647009</c:v>
                </c:pt>
                <c:pt idx="22">
                  <c:v>25892.280427647009</c:v>
                </c:pt>
                <c:pt idx="23">
                  <c:v>25781.99386267252</c:v>
                </c:pt>
                <c:pt idx="24">
                  <c:v>25120.274472825571</c:v>
                </c:pt>
                <c:pt idx="25">
                  <c:v>24679.128212927608</c:v>
                </c:pt>
                <c:pt idx="26">
                  <c:v>23907.12225810617</c:v>
                </c:pt>
                <c:pt idx="27">
                  <c:v>23190.259585771979</c:v>
                </c:pt>
                <c:pt idx="28">
                  <c:v>22638.826760899523</c:v>
                </c:pt>
                <c:pt idx="29">
                  <c:v>22583.683478412277</c:v>
                </c:pt>
                <c:pt idx="30">
                  <c:v>22528.54019592503</c:v>
                </c:pt>
                <c:pt idx="31">
                  <c:v>21811.677523590839</c:v>
                </c:pt>
                <c:pt idx="32">
                  <c:v>21535.961111154611</c:v>
                </c:pt>
                <c:pt idx="33">
                  <c:v>21535.961111154611</c:v>
                </c:pt>
                <c:pt idx="34">
                  <c:v>21535.961111154611</c:v>
                </c:pt>
                <c:pt idx="35">
                  <c:v>21535.961111154611</c:v>
                </c:pt>
                <c:pt idx="36">
                  <c:v>21535.961111154611</c:v>
                </c:pt>
                <c:pt idx="37">
                  <c:v>21535.961111154611</c:v>
                </c:pt>
                <c:pt idx="38">
                  <c:v>21315.387981205629</c:v>
                </c:pt>
                <c:pt idx="39">
                  <c:v>20212.522331460717</c:v>
                </c:pt>
                <c:pt idx="40">
                  <c:v>19936.805919024489</c:v>
                </c:pt>
                <c:pt idx="41">
                  <c:v>19661.089506588265</c:v>
                </c:pt>
                <c:pt idx="42">
                  <c:v>19275.086529177544</c:v>
                </c:pt>
                <c:pt idx="43">
                  <c:v>18723.653704305088</c:v>
                </c:pt>
                <c:pt idx="44">
                  <c:v>18061.934314458143</c:v>
                </c:pt>
                <c:pt idx="45">
                  <c:v>18061.934314458143</c:v>
                </c:pt>
                <c:pt idx="46">
                  <c:v>18061.934314458143</c:v>
                </c:pt>
                <c:pt idx="47">
                  <c:v>18061.934314458143</c:v>
                </c:pt>
                <c:pt idx="48">
                  <c:v>18061.934314458143</c:v>
                </c:pt>
                <c:pt idx="49">
                  <c:v>17951.647749483651</c:v>
                </c:pt>
                <c:pt idx="50">
                  <c:v>17951.647749483651</c:v>
                </c:pt>
                <c:pt idx="51">
                  <c:v>17675.931337047423</c:v>
                </c:pt>
                <c:pt idx="52">
                  <c:v>17675.931337047423</c:v>
                </c:pt>
                <c:pt idx="53">
                  <c:v>17345.071642123949</c:v>
                </c:pt>
                <c:pt idx="54">
                  <c:v>17179.641794662213</c:v>
                </c:pt>
                <c:pt idx="55">
                  <c:v>16738.49553476425</c:v>
                </c:pt>
                <c:pt idx="56">
                  <c:v>16573.065687302515</c:v>
                </c:pt>
                <c:pt idx="57">
                  <c:v>16352.492557353529</c:v>
                </c:pt>
                <c:pt idx="58">
                  <c:v>16352.492557353529</c:v>
                </c:pt>
                <c:pt idx="59">
                  <c:v>16352.492557353529</c:v>
                </c:pt>
                <c:pt idx="60">
                  <c:v>16187.062709891794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5C-4454-8089-5F7D1DC35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5948920"/>
        <c:axId val="1"/>
      </c:scatterChart>
      <c:valAx>
        <c:axId val="455948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a-ES"/>
                  <a:t>PUNTS</a:t>
                </a:r>
              </a:p>
            </c:rich>
          </c:tx>
          <c:layout>
            <c:manualLayout>
              <c:xMode val="edge"/>
              <c:yMode val="edge"/>
              <c:x val="0.38411892186814284"/>
              <c:y val="0.924528272116274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a-ES"/>
                  <a:t>RETRIBUCIONS</a:t>
                </a:r>
              </a:p>
            </c:rich>
          </c:tx>
          <c:layout>
            <c:manualLayout>
              <c:xMode val="edge"/>
              <c:yMode val="edge"/>
              <c:x val="1.0329244673983214E-2"/>
              <c:y val="0.369103757984009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94892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375237955769145"/>
          <c:y val="0.42059780718557083"/>
          <c:w val="0.25387271340014145"/>
          <c:h val="0.433176433194858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Full1!$C$1</c:f>
              <c:strCache>
                <c:ptCount val="1"/>
                <c:pt idx="0">
                  <c:v>RETRIBUCIÓ ACTUAL 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poly"/>
            <c:order val="3"/>
            <c:dispRSqr val="0"/>
            <c:dispEq val="0"/>
          </c:trendline>
          <c:xVal>
            <c:numRef>
              <c:f>Full1!$B$2:$B$62</c:f>
              <c:numCache>
                <c:formatCode>General</c:formatCode>
                <c:ptCount val="61"/>
                <c:pt idx="0">
                  <c:v>944</c:v>
                </c:pt>
                <c:pt idx="1">
                  <c:v>773</c:v>
                </c:pt>
                <c:pt idx="2">
                  <c:v>687</c:v>
                </c:pt>
                <c:pt idx="3">
                  <c:v>560</c:v>
                </c:pt>
                <c:pt idx="4">
                  <c:v>478</c:v>
                </c:pt>
                <c:pt idx="5">
                  <c:v>451</c:v>
                </c:pt>
                <c:pt idx="6">
                  <c:v>451</c:v>
                </c:pt>
                <c:pt idx="7">
                  <c:v>427</c:v>
                </c:pt>
                <c:pt idx="8">
                  <c:v>396</c:v>
                </c:pt>
                <c:pt idx="9">
                  <c:v>387</c:v>
                </c:pt>
                <c:pt idx="10">
                  <c:v>385</c:v>
                </c:pt>
                <c:pt idx="11">
                  <c:v>382</c:v>
                </c:pt>
                <c:pt idx="12">
                  <c:v>382</c:v>
                </c:pt>
                <c:pt idx="13">
                  <c:v>373</c:v>
                </c:pt>
                <c:pt idx="14">
                  <c:v>319</c:v>
                </c:pt>
                <c:pt idx="15">
                  <c:v>315</c:v>
                </c:pt>
                <c:pt idx="16">
                  <c:v>306</c:v>
                </c:pt>
                <c:pt idx="17">
                  <c:v>304</c:v>
                </c:pt>
                <c:pt idx="18">
                  <c:v>304</c:v>
                </c:pt>
                <c:pt idx="19">
                  <c:v>304</c:v>
                </c:pt>
                <c:pt idx="20">
                  <c:v>304</c:v>
                </c:pt>
                <c:pt idx="21">
                  <c:v>302</c:v>
                </c:pt>
                <c:pt idx="22">
                  <c:v>302</c:v>
                </c:pt>
                <c:pt idx="23">
                  <c:v>300</c:v>
                </c:pt>
                <c:pt idx="24">
                  <c:v>288</c:v>
                </c:pt>
                <c:pt idx="25">
                  <c:v>280</c:v>
                </c:pt>
                <c:pt idx="26">
                  <c:v>266</c:v>
                </c:pt>
                <c:pt idx="27">
                  <c:v>253</c:v>
                </c:pt>
                <c:pt idx="28">
                  <c:v>243</c:v>
                </c:pt>
                <c:pt idx="29">
                  <c:v>242</c:v>
                </c:pt>
                <c:pt idx="30">
                  <c:v>241</c:v>
                </c:pt>
                <c:pt idx="31">
                  <c:v>228</c:v>
                </c:pt>
                <c:pt idx="32">
                  <c:v>223</c:v>
                </c:pt>
                <c:pt idx="33">
                  <c:v>223</c:v>
                </c:pt>
                <c:pt idx="34">
                  <c:v>223</c:v>
                </c:pt>
                <c:pt idx="35">
                  <c:v>223</c:v>
                </c:pt>
                <c:pt idx="36">
                  <c:v>223</c:v>
                </c:pt>
                <c:pt idx="37">
                  <c:v>223</c:v>
                </c:pt>
                <c:pt idx="38">
                  <c:v>219</c:v>
                </c:pt>
                <c:pt idx="39">
                  <c:v>199</c:v>
                </c:pt>
                <c:pt idx="40">
                  <c:v>194</c:v>
                </c:pt>
                <c:pt idx="41">
                  <c:v>189</c:v>
                </c:pt>
                <c:pt idx="42">
                  <c:v>182</c:v>
                </c:pt>
                <c:pt idx="43">
                  <c:v>172</c:v>
                </c:pt>
                <c:pt idx="44">
                  <c:v>160</c:v>
                </c:pt>
                <c:pt idx="45">
                  <c:v>160</c:v>
                </c:pt>
                <c:pt idx="46">
                  <c:v>160</c:v>
                </c:pt>
                <c:pt idx="47">
                  <c:v>160</c:v>
                </c:pt>
                <c:pt idx="48">
                  <c:v>160</c:v>
                </c:pt>
                <c:pt idx="49">
                  <c:v>158</c:v>
                </c:pt>
                <c:pt idx="50">
                  <c:v>158</c:v>
                </c:pt>
                <c:pt idx="51">
                  <c:v>153</c:v>
                </c:pt>
                <c:pt idx="52">
                  <c:v>153</c:v>
                </c:pt>
                <c:pt idx="53">
                  <c:v>147</c:v>
                </c:pt>
                <c:pt idx="54">
                  <c:v>144</c:v>
                </c:pt>
                <c:pt idx="55">
                  <c:v>136</c:v>
                </c:pt>
                <c:pt idx="56">
                  <c:v>133</c:v>
                </c:pt>
                <c:pt idx="57">
                  <c:v>129</c:v>
                </c:pt>
                <c:pt idx="58">
                  <c:v>129</c:v>
                </c:pt>
                <c:pt idx="59">
                  <c:v>129</c:v>
                </c:pt>
                <c:pt idx="60">
                  <c:v>126</c:v>
                </c:pt>
              </c:numCache>
            </c:numRef>
          </c:xVal>
          <c:yVal>
            <c:numRef>
              <c:f>Full1!$C$2:$C$62</c:f>
              <c:numCache>
                <c:formatCode>#,##0.00</c:formatCode>
                <c:ptCount val="61"/>
                <c:pt idx="0">
                  <c:v>67377.66</c:v>
                </c:pt>
                <c:pt idx="1">
                  <c:v>67319.839999999997</c:v>
                </c:pt>
                <c:pt idx="4">
                  <c:v>30600.918750000001</c:v>
                </c:pt>
                <c:pt idx="5">
                  <c:v>69477.677419354834</c:v>
                </c:pt>
                <c:pt idx="6">
                  <c:v>33841.08</c:v>
                </c:pt>
                <c:pt idx="7">
                  <c:v>36414</c:v>
                </c:pt>
                <c:pt idx="9">
                  <c:v>27277.88</c:v>
                </c:pt>
                <c:pt idx="10">
                  <c:v>23299.124999999996</c:v>
                </c:pt>
                <c:pt idx="12">
                  <c:v>25179.102272727272</c:v>
                </c:pt>
                <c:pt idx="14">
                  <c:v>26396.799999999999</c:v>
                </c:pt>
                <c:pt idx="15">
                  <c:v>31888.312499999996</c:v>
                </c:pt>
                <c:pt idx="19">
                  <c:v>22240.48</c:v>
                </c:pt>
                <c:pt idx="24">
                  <c:v>22234.265625000004</c:v>
                </c:pt>
                <c:pt idx="25">
                  <c:v>22835.475000000002</c:v>
                </c:pt>
                <c:pt idx="27">
                  <c:v>42881.062499999993</c:v>
                </c:pt>
                <c:pt idx="29">
                  <c:v>24655.5</c:v>
                </c:pt>
                <c:pt idx="30">
                  <c:v>16417.518749999999</c:v>
                </c:pt>
                <c:pt idx="31">
                  <c:v>18595.62</c:v>
                </c:pt>
                <c:pt idx="34">
                  <c:v>21274.98</c:v>
                </c:pt>
                <c:pt idx="36">
                  <c:v>21172.84</c:v>
                </c:pt>
                <c:pt idx="37">
                  <c:v>15095.24</c:v>
                </c:pt>
                <c:pt idx="38">
                  <c:v>16414.743750000001</c:v>
                </c:pt>
                <c:pt idx="41">
                  <c:v>15128.137500000001</c:v>
                </c:pt>
                <c:pt idx="42">
                  <c:v>24295.2890625</c:v>
                </c:pt>
                <c:pt idx="44">
                  <c:v>20858.099999999999</c:v>
                </c:pt>
                <c:pt idx="47">
                  <c:v>18819.956249999999</c:v>
                </c:pt>
                <c:pt idx="48">
                  <c:v>31014.2</c:v>
                </c:pt>
                <c:pt idx="49">
                  <c:v>15493.44</c:v>
                </c:pt>
                <c:pt idx="50">
                  <c:v>13102.481249999999</c:v>
                </c:pt>
                <c:pt idx="51">
                  <c:v>15628.74</c:v>
                </c:pt>
                <c:pt idx="52">
                  <c:v>15478.32</c:v>
                </c:pt>
                <c:pt idx="53">
                  <c:v>13524.76</c:v>
                </c:pt>
                <c:pt idx="56">
                  <c:v>12573.018749999999</c:v>
                </c:pt>
                <c:pt idx="57">
                  <c:v>18698.88</c:v>
                </c:pt>
                <c:pt idx="58">
                  <c:v>13524.76</c:v>
                </c:pt>
                <c:pt idx="59">
                  <c:v>12744.42</c:v>
                </c:pt>
                <c:pt idx="60">
                  <c:v>11847.34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3D-466F-970E-FC2F46358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984296"/>
        <c:axId val="1"/>
      </c:scatterChart>
      <c:valAx>
        <c:axId val="453984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39842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425299977858927"/>
          <c:y val="0.41034569122459935"/>
          <c:w val="0.34023055338930991"/>
          <c:h val="0.3086213391983331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43857" name="Line 1">
          <a:extLst>
            <a:ext uri="{FF2B5EF4-FFF2-40B4-BE49-F238E27FC236}">
              <a16:creationId xmlns:a16="http://schemas.microsoft.com/office/drawing/2014/main" id="{00000000-0008-0000-0100-0000F1310200}"/>
            </a:ext>
          </a:extLst>
        </xdr:cNvPr>
        <xdr:cNvSpPr>
          <a:spLocks noChangeShapeType="1"/>
        </xdr:cNvSpPr>
      </xdr:nvSpPr>
      <xdr:spPr bwMode="auto">
        <a:xfrm flipH="1">
          <a:off x="3733800" y="35433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43858" name="Line 2">
          <a:extLst>
            <a:ext uri="{FF2B5EF4-FFF2-40B4-BE49-F238E27FC236}">
              <a16:creationId xmlns:a16="http://schemas.microsoft.com/office/drawing/2014/main" id="{00000000-0008-0000-0100-0000F2310200}"/>
            </a:ext>
          </a:extLst>
        </xdr:cNvPr>
        <xdr:cNvSpPr>
          <a:spLocks noChangeShapeType="1"/>
        </xdr:cNvSpPr>
      </xdr:nvSpPr>
      <xdr:spPr bwMode="auto">
        <a:xfrm flipH="1">
          <a:off x="3733800" y="24447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51</xdr:row>
      <xdr:rowOff>12700</xdr:rowOff>
    </xdr:from>
    <xdr:to>
      <xdr:col>3</xdr:col>
      <xdr:colOff>0</xdr:colOff>
      <xdr:row>52</xdr:row>
      <xdr:rowOff>0</xdr:rowOff>
    </xdr:to>
    <xdr:sp macro="" textlink="">
      <xdr:nvSpPr>
        <xdr:cNvPr id="143859" name="Line 3">
          <a:extLst>
            <a:ext uri="{FF2B5EF4-FFF2-40B4-BE49-F238E27FC236}">
              <a16:creationId xmlns:a16="http://schemas.microsoft.com/office/drawing/2014/main" id="{00000000-0008-0000-0100-0000F3310200}"/>
            </a:ext>
          </a:extLst>
        </xdr:cNvPr>
        <xdr:cNvSpPr>
          <a:spLocks noChangeShapeType="1"/>
        </xdr:cNvSpPr>
      </xdr:nvSpPr>
      <xdr:spPr bwMode="auto">
        <a:xfrm flipH="1">
          <a:off x="3733800" y="11938000"/>
          <a:ext cx="0" cy="1968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54</xdr:row>
      <xdr:rowOff>146050</xdr:rowOff>
    </xdr:from>
    <xdr:to>
      <xdr:col>3</xdr:col>
      <xdr:colOff>0</xdr:colOff>
      <xdr:row>55</xdr:row>
      <xdr:rowOff>0</xdr:rowOff>
    </xdr:to>
    <xdr:sp macro="" textlink="">
      <xdr:nvSpPr>
        <xdr:cNvPr id="143860" name="Line 4">
          <a:extLst>
            <a:ext uri="{FF2B5EF4-FFF2-40B4-BE49-F238E27FC236}">
              <a16:creationId xmlns:a16="http://schemas.microsoft.com/office/drawing/2014/main" id="{00000000-0008-0000-0100-0000F4310200}"/>
            </a:ext>
          </a:extLst>
        </xdr:cNvPr>
        <xdr:cNvSpPr>
          <a:spLocks noChangeShapeType="1"/>
        </xdr:cNvSpPr>
      </xdr:nvSpPr>
      <xdr:spPr bwMode="auto">
        <a:xfrm flipH="1">
          <a:off x="3733800" y="12700000"/>
          <a:ext cx="0" cy="63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36</xdr:row>
      <xdr:rowOff>12700</xdr:rowOff>
    </xdr:from>
    <xdr:to>
      <xdr:col>3</xdr:col>
      <xdr:colOff>0</xdr:colOff>
      <xdr:row>46</xdr:row>
      <xdr:rowOff>12700</xdr:rowOff>
    </xdr:to>
    <xdr:sp macro="" textlink="">
      <xdr:nvSpPr>
        <xdr:cNvPr id="143861" name="Line 5">
          <a:extLst>
            <a:ext uri="{FF2B5EF4-FFF2-40B4-BE49-F238E27FC236}">
              <a16:creationId xmlns:a16="http://schemas.microsoft.com/office/drawing/2014/main" id="{00000000-0008-0000-0100-0000F5310200}"/>
            </a:ext>
          </a:extLst>
        </xdr:cNvPr>
        <xdr:cNvSpPr>
          <a:spLocks noChangeShapeType="1"/>
        </xdr:cNvSpPr>
      </xdr:nvSpPr>
      <xdr:spPr bwMode="auto">
        <a:xfrm flipH="1">
          <a:off x="3733800" y="8794750"/>
          <a:ext cx="0" cy="2095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43862" name="Line 6">
          <a:extLst>
            <a:ext uri="{FF2B5EF4-FFF2-40B4-BE49-F238E27FC236}">
              <a16:creationId xmlns:a16="http://schemas.microsoft.com/office/drawing/2014/main" id="{00000000-0008-0000-0100-0000F6310200}"/>
            </a:ext>
          </a:extLst>
        </xdr:cNvPr>
        <xdr:cNvSpPr>
          <a:spLocks noChangeShapeType="1"/>
        </xdr:cNvSpPr>
      </xdr:nvSpPr>
      <xdr:spPr bwMode="auto">
        <a:xfrm flipH="1">
          <a:off x="3733800" y="33083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143863" name="Line 7">
          <a:extLst>
            <a:ext uri="{FF2B5EF4-FFF2-40B4-BE49-F238E27FC236}">
              <a16:creationId xmlns:a16="http://schemas.microsoft.com/office/drawing/2014/main" id="{00000000-0008-0000-0100-0000F7310200}"/>
            </a:ext>
          </a:extLst>
        </xdr:cNvPr>
        <xdr:cNvSpPr>
          <a:spLocks noChangeShapeType="1"/>
        </xdr:cNvSpPr>
      </xdr:nvSpPr>
      <xdr:spPr bwMode="auto">
        <a:xfrm flipH="1">
          <a:off x="3733800" y="119253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3864" name="Line 8">
          <a:extLst>
            <a:ext uri="{FF2B5EF4-FFF2-40B4-BE49-F238E27FC236}">
              <a16:creationId xmlns:a16="http://schemas.microsoft.com/office/drawing/2014/main" id="{00000000-0008-0000-0100-0000F8310200}"/>
            </a:ext>
          </a:extLst>
        </xdr:cNvPr>
        <xdr:cNvSpPr>
          <a:spLocks noChangeShapeType="1"/>
        </xdr:cNvSpPr>
      </xdr:nvSpPr>
      <xdr:spPr bwMode="auto">
        <a:xfrm flipH="1">
          <a:off x="3733800" y="14230350"/>
          <a:ext cx="0" cy="10477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46</xdr:row>
      <xdr:rowOff>12700</xdr:rowOff>
    </xdr:from>
    <xdr:to>
      <xdr:col>3</xdr:col>
      <xdr:colOff>0</xdr:colOff>
      <xdr:row>47</xdr:row>
      <xdr:rowOff>0</xdr:rowOff>
    </xdr:to>
    <xdr:sp macro="" textlink="">
      <xdr:nvSpPr>
        <xdr:cNvPr id="143865" name="Line 9">
          <a:extLst>
            <a:ext uri="{FF2B5EF4-FFF2-40B4-BE49-F238E27FC236}">
              <a16:creationId xmlns:a16="http://schemas.microsoft.com/office/drawing/2014/main" id="{00000000-0008-0000-0100-0000F9310200}"/>
            </a:ext>
          </a:extLst>
        </xdr:cNvPr>
        <xdr:cNvSpPr>
          <a:spLocks noChangeShapeType="1"/>
        </xdr:cNvSpPr>
      </xdr:nvSpPr>
      <xdr:spPr bwMode="auto">
        <a:xfrm flipH="1">
          <a:off x="3733800" y="10890250"/>
          <a:ext cx="0" cy="1968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43866" name="Line 10">
          <a:extLst>
            <a:ext uri="{FF2B5EF4-FFF2-40B4-BE49-F238E27FC236}">
              <a16:creationId xmlns:a16="http://schemas.microsoft.com/office/drawing/2014/main" id="{00000000-0008-0000-0100-0000FA310200}"/>
            </a:ext>
          </a:extLst>
        </xdr:cNvPr>
        <xdr:cNvSpPr>
          <a:spLocks noChangeShapeType="1"/>
        </xdr:cNvSpPr>
      </xdr:nvSpPr>
      <xdr:spPr bwMode="auto">
        <a:xfrm flipH="1">
          <a:off x="3733800" y="33083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43867" name="Line 11">
          <a:extLst>
            <a:ext uri="{FF2B5EF4-FFF2-40B4-BE49-F238E27FC236}">
              <a16:creationId xmlns:a16="http://schemas.microsoft.com/office/drawing/2014/main" id="{00000000-0008-0000-0100-0000FB310200}"/>
            </a:ext>
          </a:extLst>
        </xdr:cNvPr>
        <xdr:cNvSpPr>
          <a:spLocks noChangeShapeType="1"/>
        </xdr:cNvSpPr>
      </xdr:nvSpPr>
      <xdr:spPr bwMode="auto">
        <a:xfrm flipH="1">
          <a:off x="3733800" y="33083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43868" name="Line 12">
          <a:extLst>
            <a:ext uri="{FF2B5EF4-FFF2-40B4-BE49-F238E27FC236}">
              <a16:creationId xmlns:a16="http://schemas.microsoft.com/office/drawing/2014/main" id="{00000000-0008-0000-0100-0000FC310200}"/>
            </a:ext>
          </a:extLst>
        </xdr:cNvPr>
        <xdr:cNvSpPr>
          <a:spLocks noChangeShapeType="1"/>
        </xdr:cNvSpPr>
      </xdr:nvSpPr>
      <xdr:spPr bwMode="auto">
        <a:xfrm flipH="1">
          <a:off x="3733800" y="33083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152400</xdr:rowOff>
    </xdr:to>
    <xdr:sp macro="" textlink="">
      <xdr:nvSpPr>
        <xdr:cNvPr id="143869" name="Line 13">
          <a:extLst>
            <a:ext uri="{FF2B5EF4-FFF2-40B4-BE49-F238E27FC236}">
              <a16:creationId xmlns:a16="http://schemas.microsoft.com/office/drawing/2014/main" id="{00000000-0008-0000-0100-0000FD310200}"/>
            </a:ext>
          </a:extLst>
        </xdr:cNvPr>
        <xdr:cNvSpPr>
          <a:spLocks noChangeShapeType="1"/>
        </xdr:cNvSpPr>
      </xdr:nvSpPr>
      <xdr:spPr bwMode="auto">
        <a:xfrm flipH="1">
          <a:off x="3733800" y="731520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43870" name="Line 14">
          <a:extLst>
            <a:ext uri="{FF2B5EF4-FFF2-40B4-BE49-F238E27FC236}">
              <a16:creationId xmlns:a16="http://schemas.microsoft.com/office/drawing/2014/main" id="{00000000-0008-0000-0100-0000FE310200}"/>
            </a:ext>
          </a:extLst>
        </xdr:cNvPr>
        <xdr:cNvSpPr>
          <a:spLocks noChangeShapeType="1"/>
        </xdr:cNvSpPr>
      </xdr:nvSpPr>
      <xdr:spPr bwMode="auto">
        <a:xfrm flipH="1">
          <a:off x="3733800" y="33083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29</xdr:row>
      <xdr:rowOff>12700</xdr:rowOff>
    </xdr:from>
    <xdr:to>
      <xdr:col>3</xdr:col>
      <xdr:colOff>0</xdr:colOff>
      <xdr:row>30</xdr:row>
      <xdr:rowOff>0</xdr:rowOff>
    </xdr:to>
    <xdr:sp macro="" textlink="">
      <xdr:nvSpPr>
        <xdr:cNvPr id="143871" name="Line 15">
          <a:extLst>
            <a:ext uri="{FF2B5EF4-FFF2-40B4-BE49-F238E27FC236}">
              <a16:creationId xmlns:a16="http://schemas.microsoft.com/office/drawing/2014/main" id="{00000000-0008-0000-0100-0000FF310200}"/>
            </a:ext>
          </a:extLst>
        </xdr:cNvPr>
        <xdr:cNvSpPr>
          <a:spLocks noChangeShapeType="1"/>
        </xdr:cNvSpPr>
      </xdr:nvSpPr>
      <xdr:spPr bwMode="auto">
        <a:xfrm flipH="1">
          <a:off x="3733800" y="7327900"/>
          <a:ext cx="0" cy="1968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143872" name="Line 16">
          <a:extLst>
            <a:ext uri="{FF2B5EF4-FFF2-40B4-BE49-F238E27FC236}">
              <a16:creationId xmlns:a16="http://schemas.microsoft.com/office/drawing/2014/main" id="{00000000-0008-0000-0100-000000320200}"/>
            </a:ext>
          </a:extLst>
        </xdr:cNvPr>
        <xdr:cNvSpPr>
          <a:spLocks noChangeShapeType="1"/>
        </xdr:cNvSpPr>
      </xdr:nvSpPr>
      <xdr:spPr bwMode="auto">
        <a:xfrm flipH="1">
          <a:off x="3733800" y="119253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143873" name="Line 17">
          <a:extLst>
            <a:ext uri="{FF2B5EF4-FFF2-40B4-BE49-F238E27FC236}">
              <a16:creationId xmlns:a16="http://schemas.microsoft.com/office/drawing/2014/main" id="{00000000-0008-0000-0100-000001320200}"/>
            </a:ext>
          </a:extLst>
        </xdr:cNvPr>
        <xdr:cNvSpPr>
          <a:spLocks noChangeShapeType="1"/>
        </xdr:cNvSpPr>
      </xdr:nvSpPr>
      <xdr:spPr bwMode="auto">
        <a:xfrm flipH="1">
          <a:off x="3733800" y="119253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43874" name="Line 18">
          <a:extLst>
            <a:ext uri="{FF2B5EF4-FFF2-40B4-BE49-F238E27FC236}">
              <a16:creationId xmlns:a16="http://schemas.microsoft.com/office/drawing/2014/main" id="{00000000-0008-0000-0100-000002320200}"/>
            </a:ext>
          </a:extLst>
        </xdr:cNvPr>
        <xdr:cNvSpPr>
          <a:spLocks noChangeShapeType="1"/>
        </xdr:cNvSpPr>
      </xdr:nvSpPr>
      <xdr:spPr bwMode="auto">
        <a:xfrm flipH="1">
          <a:off x="3733800" y="24447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43875" name="Line 19">
          <a:extLst>
            <a:ext uri="{FF2B5EF4-FFF2-40B4-BE49-F238E27FC236}">
              <a16:creationId xmlns:a16="http://schemas.microsoft.com/office/drawing/2014/main" id="{00000000-0008-0000-0100-000003320200}"/>
            </a:ext>
          </a:extLst>
        </xdr:cNvPr>
        <xdr:cNvSpPr>
          <a:spLocks noChangeShapeType="1"/>
        </xdr:cNvSpPr>
      </xdr:nvSpPr>
      <xdr:spPr bwMode="auto">
        <a:xfrm flipH="1">
          <a:off x="3733800" y="24447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152400</xdr:rowOff>
    </xdr:to>
    <xdr:sp macro="" textlink="">
      <xdr:nvSpPr>
        <xdr:cNvPr id="143876" name="Line 20">
          <a:extLst>
            <a:ext uri="{FF2B5EF4-FFF2-40B4-BE49-F238E27FC236}">
              <a16:creationId xmlns:a16="http://schemas.microsoft.com/office/drawing/2014/main" id="{00000000-0008-0000-0100-000004320200}"/>
            </a:ext>
          </a:extLst>
        </xdr:cNvPr>
        <xdr:cNvSpPr>
          <a:spLocks noChangeShapeType="1"/>
        </xdr:cNvSpPr>
      </xdr:nvSpPr>
      <xdr:spPr bwMode="auto">
        <a:xfrm flipH="1">
          <a:off x="3733800" y="1171575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50</xdr:row>
      <xdr:rowOff>12700</xdr:rowOff>
    </xdr:from>
    <xdr:to>
      <xdr:col>3</xdr:col>
      <xdr:colOff>0</xdr:colOff>
      <xdr:row>51</xdr:row>
      <xdr:rowOff>0</xdr:rowOff>
    </xdr:to>
    <xdr:sp macro="" textlink="">
      <xdr:nvSpPr>
        <xdr:cNvPr id="143877" name="Line 21">
          <a:extLst>
            <a:ext uri="{FF2B5EF4-FFF2-40B4-BE49-F238E27FC236}">
              <a16:creationId xmlns:a16="http://schemas.microsoft.com/office/drawing/2014/main" id="{00000000-0008-0000-0100-000005320200}"/>
            </a:ext>
          </a:extLst>
        </xdr:cNvPr>
        <xdr:cNvSpPr>
          <a:spLocks noChangeShapeType="1"/>
        </xdr:cNvSpPr>
      </xdr:nvSpPr>
      <xdr:spPr bwMode="auto">
        <a:xfrm flipH="1">
          <a:off x="3733800" y="11728450"/>
          <a:ext cx="0" cy="1968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152400</xdr:rowOff>
    </xdr:to>
    <xdr:sp macro="" textlink="">
      <xdr:nvSpPr>
        <xdr:cNvPr id="143878" name="Line 22">
          <a:extLst>
            <a:ext uri="{FF2B5EF4-FFF2-40B4-BE49-F238E27FC236}">
              <a16:creationId xmlns:a16="http://schemas.microsoft.com/office/drawing/2014/main" id="{00000000-0008-0000-0100-000006320200}"/>
            </a:ext>
          </a:extLst>
        </xdr:cNvPr>
        <xdr:cNvSpPr>
          <a:spLocks noChangeShapeType="1"/>
        </xdr:cNvSpPr>
      </xdr:nvSpPr>
      <xdr:spPr bwMode="auto">
        <a:xfrm flipH="1">
          <a:off x="3733800" y="354330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11</xdr:row>
      <xdr:rowOff>12700</xdr:rowOff>
    </xdr:from>
    <xdr:to>
      <xdr:col>3</xdr:col>
      <xdr:colOff>0</xdr:colOff>
      <xdr:row>12</xdr:row>
      <xdr:rowOff>0</xdr:rowOff>
    </xdr:to>
    <xdr:sp macro="" textlink="">
      <xdr:nvSpPr>
        <xdr:cNvPr id="143879" name="Line 23">
          <a:extLst>
            <a:ext uri="{FF2B5EF4-FFF2-40B4-BE49-F238E27FC236}">
              <a16:creationId xmlns:a16="http://schemas.microsoft.com/office/drawing/2014/main" id="{00000000-0008-0000-0100-000007320200}"/>
            </a:ext>
          </a:extLst>
        </xdr:cNvPr>
        <xdr:cNvSpPr>
          <a:spLocks noChangeShapeType="1"/>
        </xdr:cNvSpPr>
      </xdr:nvSpPr>
      <xdr:spPr bwMode="auto">
        <a:xfrm flipH="1">
          <a:off x="3733800" y="3556000"/>
          <a:ext cx="0" cy="1968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152400</xdr:rowOff>
    </xdr:to>
    <xdr:sp macro="" textlink="">
      <xdr:nvSpPr>
        <xdr:cNvPr id="143880" name="Line 24">
          <a:extLst>
            <a:ext uri="{FF2B5EF4-FFF2-40B4-BE49-F238E27FC236}">
              <a16:creationId xmlns:a16="http://schemas.microsoft.com/office/drawing/2014/main" id="{00000000-0008-0000-0100-000008320200}"/>
            </a:ext>
          </a:extLst>
        </xdr:cNvPr>
        <xdr:cNvSpPr>
          <a:spLocks noChangeShapeType="1"/>
        </xdr:cNvSpPr>
      </xdr:nvSpPr>
      <xdr:spPr bwMode="auto">
        <a:xfrm flipH="1">
          <a:off x="3733800" y="501015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18</xdr:row>
      <xdr:rowOff>12700</xdr:rowOff>
    </xdr:from>
    <xdr:to>
      <xdr:col>3</xdr:col>
      <xdr:colOff>0</xdr:colOff>
      <xdr:row>19</xdr:row>
      <xdr:rowOff>0</xdr:rowOff>
    </xdr:to>
    <xdr:sp macro="" textlink="">
      <xdr:nvSpPr>
        <xdr:cNvPr id="143881" name="Line 25">
          <a:extLst>
            <a:ext uri="{FF2B5EF4-FFF2-40B4-BE49-F238E27FC236}">
              <a16:creationId xmlns:a16="http://schemas.microsoft.com/office/drawing/2014/main" id="{00000000-0008-0000-0100-000009320200}"/>
            </a:ext>
          </a:extLst>
        </xdr:cNvPr>
        <xdr:cNvSpPr>
          <a:spLocks noChangeShapeType="1"/>
        </xdr:cNvSpPr>
      </xdr:nvSpPr>
      <xdr:spPr bwMode="auto">
        <a:xfrm flipH="1">
          <a:off x="3733800" y="5022850"/>
          <a:ext cx="0" cy="1968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152400</xdr:rowOff>
    </xdr:to>
    <xdr:sp macro="" textlink="">
      <xdr:nvSpPr>
        <xdr:cNvPr id="143882" name="Line 26">
          <a:extLst>
            <a:ext uri="{FF2B5EF4-FFF2-40B4-BE49-F238E27FC236}">
              <a16:creationId xmlns:a16="http://schemas.microsoft.com/office/drawing/2014/main" id="{00000000-0008-0000-0100-00000A320200}"/>
            </a:ext>
          </a:extLst>
        </xdr:cNvPr>
        <xdr:cNvSpPr>
          <a:spLocks noChangeShapeType="1"/>
        </xdr:cNvSpPr>
      </xdr:nvSpPr>
      <xdr:spPr bwMode="auto">
        <a:xfrm flipH="1">
          <a:off x="3733800" y="1129665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48</xdr:row>
      <xdr:rowOff>12700</xdr:rowOff>
    </xdr:from>
    <xdr:to>
      <xdr:col>3</xdr:col>
      <xdr:colOff>0</xdr:colOff>
      <xdr:row>49</xdr:row>
      <xdr:rowOff>0</xdr:rowOff>
    </xdr:to>
    <xdr:sp macro="" textlink="">
      <xdr:nvSpPr>
        <xdr:cNvPr id="143883" name="Line 27">
          <a:extLst>
            <a:ext uri="{FF2B5EF4-FFF2-40B4-BE49-F238E27FC236}">
              <a16:creationId xmlns:a16="http://schemas.microsoft.com/office/drawing/2014/main" id="{00000000-0008-0000-0100-00000B320200}"/>
            </a:ext>
          </a:extLst>
        </xdr:cNvPr>
        <xdr:cNvSpPr>
          <a:spLocks noChangeShapeType="1"/>
        </xdr:cNvSpPr>
      </xdr:nvSpPr>
      <xdr:spPr bwMode="auto">
        <a:xfrm flipH="1">
          <a:off x="3733800" y="11309350"/>
          <a:ext cx="0" cy="1968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152400</xdr:rowOff>
    </xdr:to>
    <xdr:sp macro="" textlink="">
      <xdr:nvSpPr>
        <xdr:cNvPr id="143884" name="Line 28">
          <a:extLst>
            <a:ext uri="{FF2B5EF4-FFF2-40B4-BE49-F238E27FC236}">
              <a16:creationId xmlns:a16="http://schemas.microsoft.com/office/drawing/2014/main" id="{00000000-0008-0000-0100-00000C320200}"/>
            </a:ext>
          </a:extLst>
        </xdr:cNvPr>
        <xdr:cNvSpPr>
          <a:spLocks noChangeShapeType="1"/>
        </xdr:cNvSpPr>
      </xdr:nvSpPr>
      <xdr:spPr bwMode="auto">
        <a:xfrm flipH="1">
          <a:off x="3733800" y="1003935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42</xdr:row>
      <xdr:rowOff>12700</xdr:rowOff>
    </xdr:from>
    <xdr:to>
      <xdr:col>3</xdr:col>
      <xdr:colOff>0</xdr:colOff>
      <xdr:row>43</xdr:row>
      <xdr:rowOff>0</xdr:rowOff>
    </xdr:to>
    <xdr:sp macro="" textlink="">
      <xdr:nvSpPr>
        <xdr:cNvPr id="143885" name="Line 29">
          <a:extLst>
            <a:ext uri="{FF2B5EF4-FFF2-40B4-BE49-F238E27FC236}">
              <a16:creationId xmlns:a16="http://schemas.microsoft.com/office/drawing/2014/main" id="{00000000-0008-0000-0100-00000D320200}"/>
            </a:ext>
          </a:extLst>
        </xdr:cNvPr>
        <xdr:cNvSpPr>
          <a:spLocks noChangeShapeType="1"/>
        </xdr:cNvSpPr>
      </xdr:nvSpPr>
      <xdr:spPr bwMode="auto">
        <a:xfrm flipH="1">
          <a:off x="3733800" y="10052050"/>
          <a:ext cx="0" cy="1968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143886" name="Line 30">
          <a:extLst>
            <a:ext uri="{FF2B5EF4-FFF2-40B4-BE49-F238E27FC236}">
              <a16:creationId xmlns:a16="http://schemas.microsoft.com/office/drawing/2014/main" id="{00000000-0008-0000-0100-00000E320200}"/>
            </a:ext>
          </a:extLst>
        </xdr:cNvPr>
        <xdr:cNvSpPr>
          <a:spLocks noChangeShapeType="1"/>
        </xdr:cNvSpPr>
      </xdr:nvSpPr>
      <xdr:spPr bwMode="auto">
        <a:xfrm flipH="1">
          <a:off x="3733800" y="119253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143887" name="Line 31">
          <a:extLst>
            <a:ext uri="{FF2B5EF4-FFF2-40B4-BE49-F238E27FC236}">
              <a16:creationId xmlns:a16="http://schemas.microsoft.com/office/drawing/2014/main" id="{00000000-0008-0000-0100-00000F320200}"/>
            </a:ext>
          </a:extLst>
        </xdr:cNvPr>
        <xdr:cNvSpPr>
          <a:spLocks noChangeShapeType="1"/>
        </xdr:cNvSpPr>
      </xdr:nvSpPr>
      <xdr:spPr bwMode="auto">
        <a:xfrm flipH="1">
          <a:off x="3733800" y="119253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 macro="" textlink="">
      <xdr:nvSpPr>
        <xdr:cNvPr id="143888" name="Line 32">
          <a:extLst>
            <a:ext uri="{FF2B5EF4-FFF2-40B4-BE49-F238E27FC236}">
              <a16:creationId xmlns:a16="http://schemas.microsoft.com/office/drawing/2014/main" id="{00000000-0008-0000-0100-000010320200}"/>
            </a:ext>
          </a:extLst>
        </xdr:cNvPr>
        <xdr:cNvSpPr>
          <a:spLocks noChangeShapeType="1"/>
        </xdr:cNvSpPr>
      </xdr:nvSpPr>
      <xdr:spPr bwMode="auto">
        <a:xfrm flipH="1">
          <a:off x="3733800" y="150685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0</xdr:colOff>
      <xdr:row>66</xdr:row>
      <xdr:rowOff>0</xdr:rowOff>
    </xdr:to>
    <xdr:sp macro="" textlink="">
      <xdr:nvSpPr>
        <xdr:cNvPr id="143889" name="Line 33">
          <a:extLst>
            <a:ext uri="{FF2B5EF4-FFF2-40B4-BE49-F238E27FC236}">
              <a16:creationId xmlns:a16="http://schemas.microsoft.com/office/drawing/2014/main" id="{00000000-0008-0000-0100-000011320200}"/>
            </a:ext>
          </a:extLst>
        </xdr:cNvPr>
        <xdr:cNvSpPr>
          <a:spLocks noChangeShapeType="1"/>
        </xdr:cNvSpPr>
      </xdr:nvSpPr>
      <xdr:spPr bwMode="auto">
        <a:xfrm flipH="1">
          <a:off x="3733800" y="150685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152400</xdr:rowOff>
    </xdr:to>
    <xdr:sp macro="" textlink="">
      <xdr:nvSpPr>
        <xdr:cNvPr id="143890" name="Line 34">
          <a:extLst>
            <a:ext uri="{FF2B5EF4-FFF2-40B4-BE49-F238E27FC236}">
              <a16:creationId xmlns:a16="http://schemas.microsoft.com/office/drawing/2014/main" id="{00000000-0008-0000-0100-000012320200}"/>
            </a:ext>
          </a:extLst>
        </xdr:cNvPr>
        <xdr:cNvSpPr>
          <a:spLocks noChangeShapeType="1"/>
        </xdr:cNvSpPr>
      </xdr:nvSpPr>
      <xdr:spPr bwMode="auto">
        <a:xfrm flipH="1">
          <a:off x="3733800" y="1108710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47</xdr:row>
      <xdr:rowOff>12700</xdr:rowOff>
    </xdr:from>
    <xdr:to>
      <xdr:col>3</xdr:col>
      <xdr:colOff>0</xdr:colOff>
      <xdr:row>48</xdr:row>
      <xdr:rowOff>0</xdr:rowOff>
    </xdr:to>
    <xdr:sp macro="" textlink="">
      <xdr:nvSpPr>
        <xdr:cNvPr id="143891" name="Line 35">
          <a:extLst>
            <a:ext uri="{FF2B5EF4-FFF2-40B4-BE49-F238E27FC236}">
              <a16:creationId xmlns:a16="http://schemas.microsoft.com/office/drawing/2014/main" id="{00000000-0008-0000-0100-000013320200}"/>
            </a:ext>
          </a:extLst>
        </xdr:cNvPr>
        <xdr:cNvSpPr>
          <a:spLocks noChangeShapeType="1"/>
        </xdr:cNvSpPr>
      </xdr:nvSpPr>
      <xdr:spPr bwMode="auto">
        <a:xfrm flipH="1">
          <a:off x="3733800" y="11099800"/>
          <a:ext cx="0" cy="1968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152400</xdr:rowOff>
    </xdr:to>
    <xdr:sp macro="" textlink="">
      <xdr:nvSpPr>
        <xdr:cNvPr id="143892" name="Line 36">
          <a:extLst>
            <a:ext uri="{FF2B5EF4-FFF2-40B4-BE49-F238E27FC236}">
              <a16:creationId xmlns:a16="http://schemas.microsoft.com/office/drawing/2014/main" id="{00000000-0008-0000-0100-000014320200}"/>
            </a:ext>
          </a:extLst>
        </xdr:cNvPr>
        <xdr:cNvSpPr>
          <a:spLocks noChangeShapeType="1"/>
        </xdr:cNvSpPr>
      </xdr:nvSpPr>
      <xdr:spPr bwMode="auto">
        <a:xfrm flipH="1">
          <a:off x="3733800" y="647700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25</xdr:row>
      <xdr:rowOff>12700</xdr:rowOff>
    </xdr:from>
    <xdr:to>
      <xdr:col>3</xdr:col>
      <xdr:colOff>0</xdr:colOff>
      <xdr:row>26</xdr:row>
      <xdr:rowOff>0</xdr:rowOff>
    </xdr:to>
    <xdr:sp macro="" textlink="">
      <xdr:nvSpPr>
        <xdr:cNvPr id="143893" name="Line 37">
          <a:extLst>
            <a:ext uri="{FF2B5EF4-FFF2-40B4-BE49-F238E27FC236}">
              <a16:creationId xmlns:a16="http://schemas.microsoft.com/office/drawing/2014/main" id="{00000000-0008-0000-0100-000015320200}"/>
            </a:ext>
          </a:extLst>
        </xdr:cNvPr>
        <xdr:cNvSpPr>
          <a:spLocks noChangeShapeType="1"/>
        </xdr:cNvSpPr>
      </xdr:nvSpPr>
      <xdr:spPr bwMode="auto">
        <a:xfrm flipH="1">
          <a:off x="3733800" y="6489700"/>
          <a:ext cx="0" cy="1968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143894" name="Line 38">
          <a:extLst>
            <a:ext uri="{FF2B5EF4-FFF2-40B4-BE49-F238E27FC236}">
              <a16:creationId xmlns:a16="http://schemas.microsoft.com/office/drawing/2014/main" id="{00000000-0008-0000-0100-000016320200}"/>
            </a:ext>
          </a:extLst>
        </xdr:cNvPr>
        <xdr:cNvSpPr>
          <a:spLocks noChangeShapeType="1"/>
        </xdr:cNvSpPr>
      </xdr:nvSpPr>
      <xdr:spPr bwMode="auto">
        <a:xfrm flipH="1">
          <a:off x="3733800" y="119253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143895" name="Line 39">
          <a:extLst>
            <a:ext uri="{FF2B5EF4-FFF2-40B4-BE49-F238E27FC236}">
              <a16:creationId xmlns:a16="http://schemas.microsoft.com/office/drawing/2014/main" id="{00000000-0008-0000-0100-000017320200}"/>
            </a:ext>
          </a:extLst>
        </xdr:cNvPr>
        <xdr:cNvSpPr>
          <a:spLocks noChangeShapeType="1"/>
        </xdr:cNvSpPr>
      </xdr:nvSpPr>
      <xdr:spPr bwMode="auto">
        <a:xfrm flipH="1">
          <a:off x="3733800" y="119253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143896" name="Line 40">
          <a:extLst>
            <a:ext uri="{FF2B5EF4-FFF2-40B4-BE49-F238E27FC236}">
              <a16:creationId xmlns:a16="http://schemas.microsoft.com/office/drawing/2014/main" id="{00000000-0008-0000-0100-000018320200}"/>
            </a:ext>
          </a:extLst>
        </xdr:cNvPr>
        <xdr:cNvSpPr>
          <a:spLocks noChangeShapeType="1"/>
        </xdr:cNvSpPr>
      </xdr:nvSpPr>
      <xdr:spPr bwMode="auto">
        <a:xfrm flipH="1">
          <a:off x="3733800" y="119253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143897" name="Line 41">
          <a:extLst>
            <a:ext uri="{FF2B5EF4-FFF2-40B4-BE49-F238E27FC236}">
              <a16:creationId xmlns:a16="http://schemas.microsoft.com/office/drawing/2014/main" id="{00000000-0008-0000-0100-000019320200}"/>
            </a:ext>
          </a:extLst>
        </xdr:cNvPr>
        <xdr:cNvSpPr>
          <a:spLocks noChangeShapeType="1"/>
        </xdr:cNvSpPr>
      </xdr:nvSpPr>
      <xdr:spPr bwMode="auto">
        <a:xfrm flipH="1">
          <a:off x="3733800" y="119253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143898" name="Line 42">
          <a:extLst>
            <a:ext uri="{FF2B5EF4-FFF2-40B4-BE49-F238E27FC236}">
              <a16:creationId xmlns:a16="http://schemas.microsoft.com/office/drawing/2014/main" id="{00000000-0008-0000-0100-00001A320200}"/>
            </a:ext>
          </a:extLst>
        </xdr:cNvPr>
        <xdr:cNvSpPr>
          <a:spLocks noChangeShapeType="1"/>
        </xdr:cNvSpPr>
      </xdr:nvSpPr>
      <xdr:spPr bwMode="auto">
        <a:xfrm flipH="1">
          <a:off x="3733800" y="119253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143899" name="Line 43">
          <a:extLst>
            <a:ext uri="{FF2B5EF4-FFF2-40B4-BE49-F238E27FC236}">
              <a16:creationId xmlns:a16="http://schemas.microsoft.com/office/drawing/2014/main" id="{00000000-0008-0000-0100-00001B320200}"/>
            </a:ext>
          </a:extLst>
        </xdr:cNvPr>
        <xdr:cNvSpPr>
          <a:spLocks noChangeShapeType="1"/>
        </xdr:cNvSpPr>
      </xdr:nvSpPr>
      <xdr:spPr bwMode="auto">
        <a:xfrm flipH="1">
          <a:off x="3733800" y="119253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152400</xdr:rowOff>
    </xdr:to>
    <xdr:sp macro="" textlink="">
      <xdr:nvSpPr>
        <xdr:cNvPr id="143900" name="Line 44">
          <a:extLst>
            <a:ext uri="{FF2B5EF4-FFF2-40B4-BE49-F238E27FC236}">
              <a16:creationId xmlns:a16="http://schemas.microsoft.com/office/drawing/2014/main" id="{00000000-0008-0000-0100-00001C320200}"/>
            </a:ext>
          </a:extLst>
        </xdr:cNvPr>
        <xdr:cNvSpPr>
          <a:spLocks noChangeShapeType="1"/>
        </xdr:cNvSpPr>
      </xdr:nvSpPr>
      <xdr:spPr bwMode="auto">
        <a:xfrm flipH="1">
          <a:off x="3733800" y="584835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22</xdr:row>
      <xdr:rowOff>12700</xdr:rowOff>
    </xdr:from>
    <xdr:to>
      <xdr:col>3</xdr:col>
      <xdr:colOff>0</xdr:colOff>
      <xdr:row>23</xdr:row>
      <xdr:rowOff>0</xdr:rowOff>
    </xdr:to>
    <xdr:sp macro="" textlink="">
      <xdr:nvSpPr>
        <xdr:cNvPr id="143901" name="Line 45">
          <a:extLst>
            <a:ext uri="{FF2B5EF4-FFF2-40B4-BE49-F238E27FC236}">
              <a16:creationId xmlns:a16="http://schemas.microsoft.com/office/drawing/2014/main" id="{00000000-0008-0000-0100-00001D320200}"/>
            </a:ext>
          </a:extLst>
        </xdr:cNvPr>
        <xdr:cNvSpPr>
          <a:spLocks noChangeShapeType="1"/>
        </xdr:cNvSpPr>
      </xdr:nvSpPr>
      <xdr:spPr bwMode="auto">
        <a:xfrm flipH="1">
          <a:off x="3733800" y="5861050"/>
          <a:ext cx="0" cy="1968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143902" name="Line 46">
          <a:extLst>
            <a:ext uri="{FF2B5EF4-FFF2-40B4-BE49-F238E27FC236}">
              <a16:creationId xmlns:a16="http://schemas.microsoft.com/office/drawing/2014/main" id="{00000000-0008-0000-0100-00001E320200}"/>
            </a:ext>
          </a:extLst>
        </xdr:cNvPr>
        <xdr:cNvSpPr>
          <a:spLocks noChangeShapeType="1"/>
        </xdr:cNvSpPr>
      </xdr:nvSpPr>
      <xdr:spPr bwMode="auto">
        <a:xfrm flipH="1">
          <a:off x="3733800" y="119253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143903" name="Line 47">
          <a:extLst>
            <a:ext uri="{FF2B5EF4-FFF2-40B4-BE49-F238E27FC236}">
              <a16:creationId xmlns:a16="http://schemas.microsoft.com/office/drawing/2014/main" id="{00000000-0008-0000-0100-00001F320200}"/>
            </a:ext>
          </a:extLst>
        </xdr:cNvPr>
        <xdr:cNvSpPr>
          <a:spLocks noChangeShapeType="1"/>
        </xdr:cNvSpPr>
      </xdr:nvSpPr>
      <xdr:spPr bwMode="auto">
        <a:xfrm flipH="1">
          <a:off x="3733800" y="119253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143904" name="Line 48">
          <a:extLst>
            <a:ext uri="{FF2B5EF4-FFF2-40B4-BE49-F238E27FC236}">
              <a16:creationId xmlns:a16="http://schemas.microsoft.com/office/drawing/2014/main" id="{00000000-0008-0000-0100-000020320200}"/>
            </a:ext>
          </a:extLst>
        </xdr:cNvPr>
        <xdr:cNvSpPr>
          <a:spLocks noChangeShapeType="1"/>
        </xdr:cNvSpPr>
      </xdr:nvSpPr>
      <xdr:spPr bwMode="auto">
        <a:xfrm flipH="1">
          <a:off x="3733800" y="119253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143905" name="Line 49">
          <a:extLst>
            <a:ext uri="{FF2B5EF4-FFF2-40B4-BE49-F238E27FC236}">
              <a16:creationId xmlns:a16="http://schemas.microsoft.com/office/drawing/2014/main" id="{00000000-0008-0000-0100-000021320200}"/>
            </a:ext>
          </a:extLst>
        </xdr:cNvPr>
        <xdr:cNvSpPr>
          <a:spLocks noChangeShapeType="1"/>
        </xdr:cNvSpPr>
      </xdr:nvSpPr>
      <xdr:spPr bwMode="auto">
        <a:xfrm flipH="1">
          <a:off x="3733800" y="119253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143906" name="Line 50">
          <a:extLst>
            <a:ext uri="{FF2B5EF4-FFF2-40B4-BE49-F238E27FC236}">
              <a16:creationId xmlns:a16="http://schemas.microsoft.com/office/drawing/2014/main" id="{00000000-0008-0000-0100-000022320200}"/>
            </a:ext>
          </a:extLst>
        </xdr:cNvPr>
        <xdr:cNvSpPr>
          <a:spLocks noChangeShapeType="1"/>
        </xdr:cNvSpPr>
      </xdr:nvSpPr>
      <xdr:spPr bwMode="auto">
        <a:xfrm flipH="1">
          <a:off x="3733800" y="119253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143907" name="Line 51">
          <a:extLst>
            <a:ext uri="{FF2B5EF4-FFF2-40B4-BE49-F238E27FC236}">
              <a16:creationId xmlns:a16="http://schemas.microsoft.com/office/drawing/2014/main" id="{00000000-0008-0000-0100-000023320200}"/>
            </a:ext>
          </a:extLst>
        </xdr:cNvPr>
        <xdr:cNvSpPr>
          <a:spLocks noChangeShapeType="1"/>
        </xdr:cNvSpPr>
      </xdr:nvSpPr>
      <xdr:spPr bwMode="auto">
        <a:xfrm flipH="1">
          <a:off x="3733800" y="119253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67</xdr:row>
      <xdr:rowOff>152400</xdr:rowOff>
    </xdr:to>
    <xdr:sp macro="" textlink="">
      <xdr:nvSpPr>
        <xdr:cNvPr id="143908" name="Line 52">
          <a:extLst>
            <a:ext uri="{FF2B5EF4-FFF2-40B4-BE49-F238E27FC236}">
              <a16:creationId xmlns:a16="http://schemas.microsoft.com/office/drawing/2014/main" id="{00000000-0008-0000-0100-000024320200}"/>
            </a:ext>
          </a:extLst>
        </xdr:cNvPr>
        <xdr:cNvSpPr>
          <a:spLocks noChangeShapeType="1"/>
        </xdr:cNvSpPr>
      </xdr:nvSpPr>
      <xdr:spPr bwMode="auto">
        <a:xfrm flipH="1">
          <a:off x="3733800" y="1527810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67</xdr:row>
      <xdr:rowOff>6350</xdr:rowOff>
    </xdr:from>
    <xdr:to>
      <xdr:col>3</xdr:col>
      <xdr:colOff>0</xdr:colOff>
      <xdr:row>68</xdr:row>
      <xdr:rowOff>0</xdr:rowOff>
    </xdr:to>
    <xdr:sp macro="" textlink="">
      <xdr:nvSpPr>
        <xdr:cNvPr id="143909" name="Line 53">
          <a:extLst>
            <a:ext uri="{FF2B5EF4-FFF2-40B4-BE49-F238E27FC236}">
              <a16:creationId xmlns:a16="http://schemas.microsoft.com/office/drawing/2014/main" id="{00000000-0008-0000-0100-000025320200}"/>
            </a:ext>
          </a:extLst>
        </xdr:cNvPr>
        <xdr:cNvSpPr>
          <a:spLocks noChangeShapeType="1"/>
        </xdr:cNvSpPr>
      </xdr:nvSpPr>
      <xdr:spPr bwMode="auto">
        <a:xfrm flipH="1">
          <a:off x="3733800" y="15284450"/>
          <a:ext cx="0" cy="1714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0</xdr:colOff>
      <xdr:row>68</xdr:row>
      <xdr:rowOff>152400</xdr:rowOff>
    </xdr:to>
    <xdr:sp macro="" textlink="">
      <xdr:nvSpPr>
        <xdr:cNvPr id="143910" name="Line 54">
          <a:extLst>
            <a:ext uri="{FF2B5EF4-FFF2-40B4-BE49-F238E27FC236}">
              <a16:creationId xmlns:a16="http://schemas.microsoft.com/office/drawing/2014/main" id="{00000000-0008-0000-0100-000026320200}"/>
            </a:ext>
          </a:extLst>
        </xdr:cNvPr>
        <xdr:cNvSpPr>
          <a:spLocks noChangeShapeType="1"/>
        </xdr:cNvSpPr>
      </xdr:nvSpPr>
      <xdr:spPr bwMode="auto">
        <a:xfrm flipH="1">
          <a:off x="3733800" y="1545590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68</xdr:row>
      <xdr:rowOff>6350</xdr:rowOff>
    </xdr:from>
    <xdr:to>
      <xdr:col>3</xdr:col>
      <xdr:colOff>0</xdr:colOff>
      <xdr:row>69</xdr:row>
      <xdr:rowOff>0</xdr:rowOff>
    </xdr:to>
    <xdr:sp macro="" textlink="">
      <xdr:nvSpPr>
        <xdr:cNvPr id="143911" name="Line 55">
          <a:extLst>
            <a:ext uri="{FF2B5EF4-FFF2-40B4-BE49-F238E27FC236}">
              <a16:creationId xmlns:a16="http://schemas.microsoft.com/office/drawing/2014/main" id="{00000000-0008-0000-0100-000027320200}"/>
            </a:ext>
          </a:extLst>
        </xdr:cNvPr>
        <xdr:cNvSpPr>
          <a:spLocks noChangeShapeType="1"/>
        </xdr:cNvSpPr>
      </xdr:nvSpPr>
      <xdr:spPr bwMode="auto">
        <a:xfrm flipH="1">
          <a:off x="3733800" y="15462250"/>
          <a:ext cx="0" cy="1714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0</xdr:colOff>
      <xdr:row>69</xdr:row>
      <xdr:rowOff>152400</xdr:rowOff>
    </xdr:to>
    <xdr:sp macro="" textlink="">
      <xdr:nvSpPr>
        <xdr:cNvPr id="143912" name="Line 56">
          <a:extLst>
            <a:ext uri="{FF2B5EF4-FFF2-40B4-BE49-F238E27FC236}">
              <a16:creationId xmlns:a16="http://schemas.microsoft.com/office/drawing/2014/main" id="{00000000-0008-0000-0100-000028320200}"/>
            </a:ext>
          </a:extLst>
        </xdr:cNvPr>
        <xdr:cNvSpPr>
          <a:spLocks noChangeShapeType="1"/>
        </xdr:cNvSpPr>
      </xdr:nvSpPr>
      <xdr:spPr bwMode="auto">
        <a:xfrm flipH="1">
          <a:off x="3733800" y="1563370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69</xdr:row>
      <xdr:rowOff>12700</xdr:rowOff>
    </xdr:from>
    <xdr:to>
      <xdr:col>3</xdr:col>
      <xdr:colOff>0</xdr:colOff>
      <xdr:row>70</xdr:row>
      <xdr:rowOff>0</xdr:rowOff>
    </xdr:to>
    <xdr:sp macro="" textlink="">
      <xdr:nvSpPr>
        <xdr:cNvPr id="143913" name="Line 57">
          <a:extLst>
            <a:ext uri="{FF2B5EF4-FFF2-40B4-BE49-F238E27FC236}">
              <a16:creationId xmlns:a16="http://schemas.microsoft.com/office/drawing/2014/main" id="{00000000-0008-0000-0100-000029320200}"/>
            </a:ext>
          </a:extLst>
        </xdr:cNvPr>
        <xdr:cNvSpPr>
          <a:spLocks noChangeShapeType="1"/>
        </xdr:cNvSpPr>
      </xdr:nvSpPr>
      <xdr:spPr bwMode="auto">
        <a:xfrm flipH="1">
          <a:off x="3733800" y="15646400"/>
          <a:ext cx="0" cy="215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70</xdr:row>
      <xdr:rowOff>0</xdr:rowOff>
    </xdr:from>
    <xdr:to>
      <xdr:col>3</xdr:col>
      <xdr:colOff>0</xdr:colOff>
      <xdr:row>70</xdr:row>
      <xdr:rowOff>152400</xdr:rowOff>
    </xdr:to>
    <xdr:sp macro="" textlink="">
      <xdr:nvSpPr>
        <xdr:cNvPr id="143914" name="Line 58">
          <a:extLst>
            <a:ext uri="{FF2B5EF4-FFF2-40B4-BE49-F238E27FC236}">
              <a16:creationId xmlns:a16="http://schemas.microsoft.com/office/drawing/2014/main" id="{00000000-0008-0000-0100-00002A320200}"/>
            </a:ext>
          </a:extLst>
        </xdr:cNvPr>
        <xdr:cNvSpPr>
          <a:spLocks noChangeShapeType="1"/>
        </xdr:cNvSpPr>
      </xdr:nvSpPr>
      <xdr:spPr bwMode="auto">
        <a:xfrm flipH="1">
          <a:off x="3733800" y="1586230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70</xdr:row>
      <xdr:rowOff>12700</xdr:rowOff>
    </xdr:from>
    <xdr:to>
      <xdr:col>3</xdr:col>
      <xdr:colOff>0</xdr:colOff>
      <xdr:row>71</xdr:row>
      <xdr:rowOff>0</xdr:rowOff>
    </xdr:to>
    <xdr:sp macro="" textlink="">
      <xdr:nvSpPr>
        <xdr:cNvPr id="143915" name="Line 59">
          <a:extLst>
            <a:ext uri="{FF2B5EF4-FFF2-40B4-BE49-F238E27FC236}">
              <a16:creationId xmlns:a16="http://schemas.microsoft.com/office/drawing/2014/main" id="{00000000-0008-0000-0100-00002B320200}"/>
            </a:ext>
          </a:extLst>
        </xdr:cNvPr>
        <xdr:cNvSpPr>
          <a:spLocks noChangeShapeType="1"/>
        </xdr:cNvSpPr>
      </xdr:nvSpPr>
      <xdr:spPr bwMode="auto">
        <a:xfrm flipH="1">
          <a:off x="3733800" y="15875000"/>
          <a:ext cx="0" cy="215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152400</xdr:rowOff>
    </xdr:to>
    <xdr:sp macro="" textlink="">
      <xdr:nvSpPr>
        <xdr:cNvPr id="143916" name="Line 60">
          <a:extLst>
            <a:ext uri="{FF2B5EF4-FFF2-40B4-BE49-F238E27FC236}">
              <a16:creationId xmlns:a16="http://schemas.microsoft.com/office/drawing/2014/main" id="{00000000-0008-0000-0100-00002C320200}"/>
            </a:ext>
          </a:extLst>
        </xdr:cNvPr>
        <xdr:cNvSpPr>
          <a:spLocks noChangeShapeType="1"/>
        </xdr:cNvSpPr>
      </xdr:nvSpPr>
      <xdr:spPr bwMode="auto">
        <a:xfrm flipH="1">
          <a:off x="3733800" y="1609090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71</xdr:row>
      <xdr:rowOff>12700</xdr:rowOff>
    </xdr:from>
    <xdr:to>
      <xdr:col>3</xdr:col>
      <xdr:colOff>0</xdr:colOff>
      <xdr:row>72</xdr:row>
      <xdr:rowOff>0</xdr:rowOff>
    </xdr:to>
    <xdr:sp macro="" textlink="">
      <xdr:nvSpPr>
        <xdr:cNvPr id="143917" name="Line 61">
          <a:extLst>
            <a:ext uri="{FF2B5EF4-FFF2-40B4-BE49-F238E27FC236}">
              <a16:creationId xmlns:a16="http://schemas.microsoft.com/office/drawing/2014/main" id="{00000000-0008-0000-0100-00002D320200}"/>
            </a:ext>
          </a:extLst>
        </xdr:cNvPr>
        <xdr:cNvSpPr>
          <a:spLocks noChangeShapeType="1"/>
        </xdr:cNvSpPr>
      </xdr:nvSpPr>
      <xdr:spPr bwMode="auto">
        <a:xfrm flipH="1">
          <a:off x="3733800" y="16103600"/>
          <a:ext cx="0" cy="215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152400</xdr:rowOff>
    </xdr:to>
    <xdr:sp macro="" textlink="">
      <xdr:nvSpPr>
        <xdr:cNvPr id="143918" name="Line 62">
          <a:extLst>
            <a:ext uri="{FF2B5EF4-FFF2-40B4-BE49-F238E27FC236}">
              <a16:creationId xmlns:a16="http://schemas.microsoft.com/office/drawing/2014/main" id="{00000000-0008-0000-0100-00002E320200}"/>
            </a:ext>
          </a:extLst>
        </xdr:cNvPr>
        <xdr:cNvSpPr>
          <a:spLocks noChangeShapeType="1"/>
        </xdr:cNvSpPr>
      </xdr:nvSpPr>
      <xdr:spPr bwMode="auto">
        <a:xfrm flipH="1">
          <a:off x="3733800" y="1631950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72</xdr:row>
      <xdr:rowOff>12700</xdr:rowOff>
    </xdr:from>
    <xdr:to>
      <xdr:col>3</xdr:col>
      <xdr:colOff>0</xdr:colOff>
      <xdr:row>73</xdr:row>
      <xdr:rowOff>0</xdr:rowOff>
    </xdr:to>
    <xdr:sp macro="" textlink="">
      <xdr:nvSpPr>
        <xdr:cNvPr id="143919" name="Line 63">
          <a:extLst>
            <a:ext uri="{FF2B5EF4-FFF2-40B4-BE49-F238E27FC236}">
              <a16:creationId xmlns:a16="http://schemas.microsoft.com/office/drawing/2014/main" id="{00000000-0008-0000-0100-00002F320200}"/>
            </a:ext>
          </a:extLst>
        </xdr:cNvPr>
        <xdr:cNvSpPr>
          <a:spLocks noChangeShapeType="1"/>
        </xdr:cNvSpPr>
      </xdr:nvSpPr>
      <xdr:spPr bwMode="auto">
        <a:xfrm flipH="1">
          <a:off x="3733800" y="16332200"/>
          <a:ext cx="0" cy="215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152400</xdr:rowOff>
    </xdr:to>
    <xdr:sp macro="" textlink="">
      <xdr:nvSpPr>
        <xdr:cNvPr id="143920" name="Line 64">
          <a:extLst>
            <a:ext uri="{FF2B5EF4-FFF2-40B4-BE49-F238E27FC236}">
              <a16:creationId xmlns:a16="http://schemas.microsoft.com/office/drawing/2014/main" id="{00000000-0008-0000-0100-000030320200}"/>
            </a:ext>
          </a:extLst>
        </xdr:cNvPr>
        <xdr:cNvSpPr>
          <a:spLocks noChangeShapeType="1"/>
        </xdr:cNvSpPr>
      </xdr:nvSpPr>
      <xdr:spPr bwMode="auto">
        <a:xfrm flipH="1">
          <a:off x="3733800" y="1654810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73</xdr:row>
      <xdr:rowOff>12700</xdr:rowOff>
    </xdr:from>
    <xdr:to>
      <xdr:col>3</xdr:col>
      <xdr:colOff>0</xdr:colOff>
      <xdr:row>74</xdr:row>
      <xdr:rowOff>0</xdr:rowOff>
    </xdr:to>
    <xdr:sp macro="" textlink="">
      <xdr:nvSpPr>
        <xdr:cNvPr id="143921" name="Line 65">
          <a:extLst>
            <a:ext uri="{FF2B5EF4-FFF2-40B4-BE49-F238E27FC236}">
              <a16:creationId xmlns:a16="http://schemas.microsoft.com/office/drawing/2014/main" id="{00000000-0008-0000-0100-000031320200}"/>
            </a:ext>
          </a:extLst>
        </xdr:cNvPr>
        <xdr:cNvSpPr>
          <a:spLocks noChangeShapeType="1"/>
        </xdr:cNvSpPr>
      </xdr:nvSpPr>
      <xdr:spPr bwMode="auto">
        <a:xfrm flipH="1">
          <a:off x="3733800" y="16560800"/>
          <a:ext cx="0" cy="215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74</xdr:row>
      <xdr:rowOff>0</xdr:rowOff>
    </xdr:from>
    <xdr:to>
      <xdr:col>3</xdr:col>
      <xdr:colOff>0</xdr:colOff>
      <xdr:row>74</xdr:row>
      <xdr:rowOff>152400</xdr:rowOff>
    </xdr:to>
    <xdr:sp macro="" textlink="">
      <xdr:nvSpPr>
        <xdr:cNvPr id="143922" name="Line 66">
          <a:extLst>
            <a:ext uri="{FF2B5EF4-FFF2-40B4-BE49-F238E27FC236}">
              <a16:creationId xmlns:a16="http://schemas.microsoft.com/office/drawing/2014/main" id="{00000000-0008-0000-0100-000032320200}"/>
            </a:ext>
          </a:extLst>
        </xdr:cNvPr>
        <xdr:cNvSpPr>
          <a:spLocks noChangeShapeType="1"/>
        </xdr:cNvSpPr>
      </xdr:nvSpPr>
      <xdr:spPr bwMode="auto">
        <a:xfrm flipH="1">
          <a:off x="3733800" y="1677670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74</xdr:row>
      <xdr:rowOff>12700</xdr:rowOff>
    </xdr:from>
    <xdr:to>
      <xdr:col>3</xdr:col>
      <xdr:colOff>0</xdr:colOff>
      <xdr:row>75</xdr:row>
      <xdr:rowOff>0</xdr:rowOff>
    </xdr:to>
    <xdr:sp macro="" textlink="">
      <xdr:nvSpPr>
        <xdr:cNvPr id="143923" name="Line 67">
          <a:extLst>
            <a:ext uri="{FF2B5EF4-FFF2-40B4-BE49-F238E27FC236}">
              <a16:creationId xmlns:a16="http://schemas.microsoft.com/office/drawing/2014/main" id="{00000000-0008-0000-0100-000033320200}"/>
            </a:ext>
          </a:extLst>
        </xdr:cNvPr>
        <xdr:cNvSpPr>
          <a:spLocks noChangeShapeType="1"/>
        </xdr:cNvSpPr>
      </xdr:nvSpPr>
      <xdr:spPr bwMode="auto">
        <a:xfrm flipH="1">
          <a:off x="3733800" y="16789400"/>
          <a:ext cx="0" cy="215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75</xdr:row>
      <xdr:rowOff>0</xdr:rowOff>
    </xdr:from>
    <xdr:to>
      <xdr:col>3</xdr:col>
      <xdr:colOff>0</xdr:colOff>
      <xdr:row>75</xdr:row>
      <xdr:rowOff>152400</xdr:rowOff>
    </xdr:to>
    <xdr:sp macro="" textlink="">
      <xdr:nvSpPr>
        <xdr:cNvPr id="143924" name="Line 68">
          <a:extLst>
            <a:ext uri="{FF2B5EF4-FFF2-40B4-BE49-F238E27FC236}">
              <a16:creationId xmlns:a16="http://schemas.microsoft.com/office/drawing/2014/main" id="{00000000-0008-0000-0100-000034320200}"/>
            </a:ext>
          </a:extLst>
        </xdr:cNvPr>
        <xdr:cNvSpPr>
          <a:spLocks noChangeShapeType="1"/>
        </xdr:cNvSpPr>
      </xdr:nvSpPr>
      <xdr:spPr bwMode="auto">
        <a:xfrm flipH="1">
          <a:off x="3733800" y="1700530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75</xdr:row>
      <xdr:rowOff>6350</xdr:rowOff>
    </xdr:from>
    <xdr:to>
      <xdr:col>3</xdr:col>
      <xdr:colOff>0</xdr:colOff>
      <xdr:row>76</xdr:row>
      <xdr:rowOff>0</xdr:rowOff>
    </xdr:to>
    <xdr:sp macro="" textlink="">
      <xdr:nvSpPr>
        <xdr:cNvPr id="143925" name="Line 69">
          <a:extLst>
            <a:ext uri="{FF2B5EF4-FFF2-40B4-BE49-F238E27FC236}">
              <a16:creationId xmlns:a16="http://schemas.microsoft.com/office/drawing/2014/main" id="{00000000-0008-0000-0100-000035320200}"/>
            </a:ext>
          </a:extLst>
        </xdr:cNvPr>
        <xdr:cNvSpPr>
          <a:spLocks noChangeShapeType="1"/>
        </xdr:cNvSpPr>
      </xdr:nvSpPr>
      <xdr:spPr bwMode="auto">
        <a:xfrm flipH="1">
          <a:off x="3733800" y="17011650"/>
          <a:ext cx="0" cy="1714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76</xdr:row>
      <xdr:rowOff>0</xdr:rowOff>
    </xdr:from>
    <xdr:to>
      <xdr:col>3</xdr:col>
      <xdr:colOff>0</xdr:colOff>
      <xdr:row>76</xdr:row>
      <xdr:rowOff>152400</xdr:rowOff>
    </xdr:to>
    <xdr:sp macro="" textlink="">
      <xdr:nvSpPr>
        <xdr:cNvPr id="143926" name="Line 70">
          <a:extLst>
            <a:ext uri="{FF2B5EF4-FFF2-40B4-BE49-F238E27FC236}">
              <a16:creationId xmlns:a16="http://schemas.microsoft.com/office/drawing/2014/main" id="{00000000-0008-0000-0100-000036320200}"/>
            </a:ext>
          </a:extLst>
        </xdr:cNvPr>
        <xdr:cNvSpPr>
          <a:spLocks noChangeShapeType="1"/>
        </xdr:cNvSpPr>
      </xdr:nvSpPr>
      <xdr:spPr bwMode="auto">
        <a:xfrm flipH="1">
          <a:off x="3733800" y="1718310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76</xdr:row>
      <xdr:rowOff>12700</xdr:rowOff>
    </xdr:from>
    <xdr:to>
      <xdr:col>3</xdr:col>
      <xdr:colOff>0</xdr:colOff>
      <xdr:row>77</xdr:row>
      <xdr:rowOff>0</xdr:rowOff>
    </xdr:to>
    <xdr:sp macro="" textlink="">
      <xdr:nvSpPr>
        <xdr:cNvPr id="143927" name="Line 71">
          <a:extLst>
            <a:ext uri="{FF2B5EF4-FFF2-40B4-BE49-F238E27FC236}">
              <a16:creationId xmlns:a16="http://schemas.microsoft.com/office/drawing/2014/main" id="{00000000-0008-0000-0100-000037320200}"/>
            </a:ext>
          </a:extLst>
        </xdr:cNvPr>
        <xdr:cNvSpPr>
          <a:spLocks noChangeShapeType="1"/>
        </xdr:cNvSpPr>
      </xdr:nvSpPr>
      <xdr:spPr bwMode="auto">
        <a:xfrm flipH="1">
          <a:off x="3733800" y="17195800"/>
          <a:ext cx="0" cy="215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0</xdr:colOff>
      <xdr:row>77</xdr:row>
      <xdr:rowOff>152400</xdr:rowOff>
    </xdr:to>
    <xdr:sp macro="" textlink="">
      <xdr:nvSpPr>
        <xdr:cNvPr id="143928" name="Line 72">
          <a:extLst>
            <a:ext uri="{FF2B5EF4-FFF2-40B4-BE49-F238E27FC236}">
              <a16:creationId xmlns:a16="http://schemas.microsoft.com/office/drawing/2014/main" id="{00000000-0008-0000-0100-000038320200}"/>
            </a:ext>
          </a:extLst>
        </xdr:cNvPr>
        <xdr:cNvSpPr>
          <a:spLocks noChangeShapeType="1"/>
        </xdr:cNvSpPr>
      </xdr:nvSpPr>
      <xdr:spPr bwMode="auto">
        <a:xfrm flipH="1">
          <a:off x="3733800" y="1741170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77</xdr:row>
      <xdr:rowOff>6350</xdr:rowOff>
    </xdr:from>
    <xdr:to>
      <xdr:col>3</xdr:col>
      <xdr:colOff>0</xdr:colOff>
      <xdr:row>78</xdr:row>
      <xdr:rowOff>0</xdr:rowOff>
    </xdr:to>
    <xdr:sp macro="" textlink="">
      <xdr:nvSpPr>
        <xdr:cNvPr id="143929" name="Line 73">
          <a:extLst>
            <a:ext uri="{FF2B5EF4-FFF2-40B4-BE49-F238E27FC236}">
              <a16:creationId xmlns:a16="http://schemas.microsoft.com/office/drawing/2014/main" id="{00000000-0008-0000-0100-000039320200}"/>
            </a:ext>
          </a:extLst>
        </xdr:cNvPr>
        <xdr:cNvSpPr>
          <a:spLocks noChangeShapeType="1"/>
        </xdr:cNvSpPr>
      </xdr:nvSpPr>
      <xdr:spPr bwMode="auto">
        <a:xfrm flipH="1">
          <a:off x="3733800" y="17418050"/>
          <a:ext cx="0" cy="1714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0</xdr:colOff>
      <xdr:row>78</xdr:row>
      <xdr:rowOff>152400</xdr:rowOff>
    </xdr:to>
    <xdr:sp macro="" textlink="">
      <xdr:nvSpPr>
        <xdr:cNvPr id="143930" name="Line 74">
          <a:extLst>
            <a:ext uri="{FF2B5EF4-FFF2-40B4-BE49-F238E27FC236}">
              <a16:creationId xmlns:a16="http://schemas.microsoft.com/office/drawing/2014/main" id="{00000000-0008-0000-0100-00003A320200}"/>
            </a:ext>
          </a:extLst>
        </xdr:cNvPr>
        <xdr:cNvSpPr>
          <a:spLocks noChangeShapeType="1"/>
        </xdr:cNvSpPr>
      </xdr:nvSpPr>
      <xdr:spPr bwMode="auto">
        <a:xfrm flipH="1">
          <a:off x="3733800" y="1758950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78</xdr:row>
      <xdr:rowOff>6350</xdr:rowOff>
    </xdr:from>
    <xdr:to>
      <xdr:col>3</xdr:col>
      <xdr:colOff>0</xdr:colOff>
      <xdr:row>79</xdr:row>
      <xdr:rowOff>0</xdr:rowOff>
    </xdr:to>
    <xdr:sp macro="" textlink="">
      <xdr:nvSpPr>
        <xdr:cNvPr id="143931" name="Line 75">
          <a:extLst>
            <a:ext uri="{FF2B5EF4-FFF2-40B4-BE49-F238E27FC236}">
              <a16:creationId xmlns:a16="http://schemas.microsoft.com/office/drawing/2014/main" id="{00000000-0008-0000-0100-00003B320200}"/>
            </a:ext>
          </a:extLst>
        </xdr:cNvPr>
        <xdr:cNvSpPr>
          <a:spLocks noChangeShapeType="1"/>
        </xdr:cNvSpPr>
      </xdr:nvSpPr>
      <xdr:spPr bwMode="auto">
        <a:xfrm flipH="1">
          <a:off x="3733800" y="17595850"/>
          <a:ext cx="0" cy="1714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79</xdr:row>
      <xdr:rowOff>0</xdr:rowOff>
    </xdr:from>
    <xdr:to>
      <xdr:col>3</xdr:col>
      <xdr:colOff>0</xdr:colOff>
      <xdr:row>79</xdr:row>
      <xdr:rowOff>152400</xdr:rowOff>
    </xdr:to>
    <xdr:sp macro="" textlink="">
      <xdr:nvSpPr>
        <xdr:cNvPr id="143932" name="Line 76">
          <a:extLst>
            <a:ext uri="{FF2B5EF4-FFF2-40B4-BE49-F238E27FC236}">
              <a16:creationId xmlns:a16="http://schemas.microsoft.com/office/drawing/2014/main" id="{00000000-0008-0000-0100-00003C320200}"/>
            </a:ext>
          </a:extLst>
        </xdr:cNvPr>
        <xdr:cNvSpPr>
          <a:spLocks noChangeShapeType="1"/>
        </xdr:cNvSpPr>
      </xdr:nvSpPr>
      <xdr:spPr bwMode="auto">
        <a:xfrm flipH="1">
          <a:off x="3733800" y="1776730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79</xdr:row>
      <xdr:rowOff>6350</xdr:rowOff>
    </xdr:from>
    <xdr:to>
      <xdr:col>3</xdr:col>
      <xdr:colOff>0</xdr:colOff>
      <xdr:row>80</xdr:row>
      <xdr:rowOff>0</xdr:rowOff>
    </xdr:to>
    <xdr:sp macro="" textlink="">
      <xdr:nvSpPr>
        <xdr:cNvPr id="143933" name="Line 77">
          <a:extLst>
            <a:ext uri="{FF2B5EF4-FFF2-40B4-BE49-F238E27FC236}">
              <a16:creationId xmlns:a16="http://schemas.microsoft.com/office/drawing/2014/main" id="{00000000-0008-0000-0100-00003D320200}"/>
            </a:ext>
          </a:extLst>
        </xdr:cNvPr>
        <xdr:cNvSpPr>
          <a:spLocks noChangeShapeType="1"/>
        </xdr:cNvSpPr>
      </xdr:nvSpPr>
      <xdr:spPr bwMode="auto">
        <a:xfrm flipH="1">
          <a:off x="3733800" y="17773650"/>
          <a:ext cx="0" cy="1714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152400</xdr:rowOff>
    </xdr:to>
    <xdr:sp macro="" textlink="">
      <xdr:nvSpPr>
        <xdr:cNvPr id="143934" name="Line 78">
          <a:extLst>
            <a:ext uri="{FF2B5EF4-FFF2-40B4-BE49-F238E27FC236}">
              <a16:creationId xmlns:a16="http://schemas.microsoft.com/office/drawing/2014/main" id="{00000000-0008-0000-0100-00003E320200}"/>
            </a:ext>
          </a:extLst>
        </xdr:cNvPr>
        <xdr:cNvSpPr>
          <a:spLocks noChangeShapeType="1"/>
        </xdr:cNvSpPr>
      </xdr:nvSpPr>
      <xdr:spPr bwMode="auto">
        <a:xfrm flipH="1">
          <a:off x="3733800" y="1794510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80</xdr:row>
      <xdr:rowOff>6350</xdr:rowOff>
    </xdr:from>
    <xdr:to>
      <xdr:col>3</xdr:col>
      <xdr:colOff>0</xdr:colOff>
      <xdr:row>81</xdr:row>
      <xdr:rowOff>0</xdr:rowOff>
    </xdr:to>
    <xdr:sp macro="" textlink="">
      <xdr:nvSpPr>
        <xdr:cNvPr id="143935" name="Line 79">
          <a:extLst>
            <a:ext uri="{FF2B5EF4-FFF2-40B4-BE49-F238E27FC236}">
              <a16:creationId xmlns:a16="http://schemas.microsoft.com/office/drawing/2014/main" id="{00000000-0008-0000-0100-00003F320200}"/>
            </a:ext>
          </a:extLst>
        </xdr:cNvPr>
        <xdr:cNvSpPr>
          <a:spLocks noChangeShapeType="1"/>
        </xdr:cNvSpPr>
      </xdr:nvSpPr>
      <xdr:spPr bwMode="auto">
        <a:xfrm flipH="1">
          <a:off x="3733800" y="17951450"/>
          <a:ext cx="0" cy="1714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81</xdr:row>
      <xdr:rowOff>0</xdr:rowOff>
    </xdr:from>
    <xdr:to>
      <xdr:col>3</xdr:col>
      <xdr:colOff>0</xdr:colOff>
      <xdr:row>81</xdr:row>
      <xdr:rowOff>152400</xdr:rowOff>
    </xdr:to>
    <xdr:sp macro="" textlink="">
      <xdr:nvSpPr>
        <xdr:cNvPr id="143936" name="Line 80">
          <a:extLst>
            <a:ext uri="{FF2B5EF4-FFF2-40B4-BE49-F238E27FC236}">
              <a16:creationId xmlns:a16="http://schemas.microsoft.com/office/drawing/2014/main" id="{00000000-0008-0000-0100-000040320200}"/>
            </a:ext>
          </a:extLst>
        </xdr:cNvPr>
        <xdr:cNvSpPr>
          <a:spLocks noChangeShapeType="1"/>
        </xdr:cNvSpPr>
      </xdr:nvSpPr>
      <xdr:spPr bwMode="auto">
        <a:xfrm flipH="1">
          <a:off x="3733800" y="1812290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81</xdr:row>
      <xdr:rowOff>6350</xdr:rowOff>
    </xdr:from>
    <xdr:to>
      <xdr:col>3</xdr:col>
      <xdr:colOff>0</xdr:colOff>
      <xdr:row>82</xdr:row>
      <xdr:rowOff>0</xdr:rowOff>
    </xdr:to>
    <xdr:sp macro="" textlink="">
      <xdr:nvSpPr>
        <xdr:cNvPr id="143937" name="Line 81">
          <a:extLst>
            <a:ext uri="{FF2B5EF4-FFF2-40B4-BE49-F238E27FC236}">
              <a16:creationId xmlns:a16="http://schemas.microsoft.com/office/drawing/2014/main" id="{00000000-0008-0000-0100-000041320200}"/>
            </a:ext>
          </a:extLst>
        </xdr:cNvPr>
        <xdr:cNvSpPr>
          <a:spLocks noChangeShapeType="1"/>
        </xdr:cNvSpPr>
      </xdr:nvSpPr>
      <xdr:spPr bwMode="auto">
        <a:xfrm flipH="1">
          <a:off x="3733800" y="1812925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82</xdr:row>
      <xdr:rowOff>0</xdr:rowOff>
    </xdr:from>
    <xdr:to>
      <xdr:col>3</xdr:col>
      <xdr:colOff>0</xdr:colOff>
      <xdr:row>82</xdr:row>
      <xdr:rowOff>152400</xdr:rowOff>
    </xdr:to>
    <xdr:sp macro="" textlink="">
      <xdr:nvSpPr>
        <xdr:cNvPr id="143938" name="Line 82">
          <a:extLst>
            <a:ext uri="{FF2B5EF4-FFF2-40B4-BE49-F238E27FC236}">
              <a16:creationId xmlns:a16="http://schemas.microsoft.com/office/drawing/2014/main" id="{00000000-0008-0000-0100-000042320200}"/>
            </a:ext>
          </a:extLst>
        </xdr:cNvPr>
        <xdr:cNvSpPr>
          <a:spLocks noChangeShapeType="1"/>
        </xdr:cNvSpPr>
      </xdr:nvSpPr>
      <xdr:spPr bwMode="auto">
        <a:xfrm flipH="1">
          <a:off x="3733800" y="1828165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82</xdr:row>
      <xdr:rowOff>6350</xdr:rowOff>
    </xdr:from>
    <xdr:to>
      <xdr:col>3</xdr:col>
      <xdr:colOff>0</xdr:colOff>
      <xdr:row>83</xdr:row>
      <xdr:rowOff>0</xdr:rowOff>
    </xdr:to>
    <xdr:sp macro="" textlink="">
      <xdr:nvSpPr>
        <xdr:cNvPr id="143939" name="Line 83">
          <a:extLst>
            <a:ext uri="{FF2B5EF4-FFF2-40B4-BE49-F238E27FC236}">
              <a16:creationId xmlns:a16="http://schemas.microsoft.com/office/drawing/2014/main" id="{00000000-0008-0000-0100-000043320200}"/>
            </a:ext>
          </a:extLst>
        </xdr:cNvPr>
        <xdr:cNvSpPr>
          <a:spLocks noChangeShapeType="1"/>
        </xdr:cNvSpPr>
      </xdr:nvSpPr>
      <xdr:spPr bwMode="auto">
        <a:xfrm flipH="1">
          <a:off x="3733800" y="18288000"/>
          <a:ext cx="0" cy="1714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83</xdr:row>
      <xdr:rowOff>0</xdr:rowOff>
    </xdr:from>
    <xdr:to>
      <xdr:col>3</xdr:col>
      <xdr:colOff>0</xdr:colOff>
      <xdr:row>83</xdr:row>
      <xdr:rowOff>152400</xdr:rowOff>
    </xdr:to>
    <xdr:sp macro="" textlink="">
      <xdr:nvSpPr>
        <xdr:cNvPr id="143940" name="Line 84">
          <a:extLst>
            <a:ext uri="{FF2B5EF4-FFF2-40B4-BE49-F238E27FC236}">
              <a16:creationId xmlns:a16="http://schemas.microsoft.com/office/drawing/2014/main" id="{00000000-0008-0000-0100-000044320200}"/>
            </a:ext>
          </a:extLst>
        </xdr:cNvPr>
        <xdr:cNvSpPr>
          <a:spLocks noChangeShapeType="1"/>
        </xdr:cNvSpPr>
      </xdr:nvSpPr>
      <xdr:spPr bwMode="auto">
        <a:xfrm flipH="1">
          <a:off x="3733800" y="1845945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83</xdr:row>
      <xdr:rowOff>6350</xdr:rowOff>
    </xdr:from>
    <xdr:to>
      <xdr:col>3</xdr:col>
      <xdr:colOff>0</xdr:colOff>
      <xdr:row>84</xdr:row>
      <xdr:rowOff>0</xdr:rowOff>
    </xdr:to>
    <xdr:sp macro="" textlink="">
      <xdr:nvSpPr>
        <xdr:cNvPr id="143941" name="Line 85">
          <a:extLst>
            <a:ext uri="{FF2B5EF4-FFF2-40B4-BE49-F238E27FC236}">
              <a16:creationId xmlns:a16="http://schemas.microsoft.com/office/drawing/2014/main" id="{00000000-0008-0000-0100-000045320200}"/>
            </a:ext>
          </a:extLst>
        </xdr:cNvPr>
        <xdr:cNvSpPr>
          <a:spLocks noChangeShapeType="1"/>
        </xdr:cNvSpPr>
      </xdr:nvSpPr>
      <xdr:spPr bwMode="auto">
        <a:xfrm flipH="1">
          <a:off x="3733800" y="18465800"/>
          <a:ext cx="0" cy="1714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84</xdr:row>
      <xdr:rowOff>0</xdr:rowOff>
    </xdr:from>
    <xdr:to>
      <xdr:col>3</xdr:col>
      <xdr:colOff>0</xdr:colOff>
      <xdr:row>84</xdr:row>
      <xdr:rowOff>152400</xdr:rowOff>
    </xdr:to>
    <xdr:sp macro="" textlink="">
      <xdr:nvSpPr>
        <xdr:cNvPr id="143942" name="Line 86">
          <a:extLst>
            <a:ext uri="{FF2B5EF4-FFF2-40B4-BE49-F238E27FC236}">
              <a16:creationId xmlns:a16="http://schemas.microsoft.com/office/drawing/2014/main" id="{00000000-0008-0000-0100-000046320200}"/>
            </a:ext>
          </a:extLst>
        </xdr:cNvPr>
        <xdr:cNvSpPr>
          <a:spLocks noChangeShapeType="1"/>
        </xdr:cNvSpPr>
      </xdr:nvSpPr>
      <xdr:spPr bwMode="auto">
        <a:xfrm flipH="1">
          <a:off x="3733800" y="1863725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84</xdr:row>
      <xdr:rowOff>6350</xdr:rowOff>
    </xdr:from>
    <xdr:to>
      <xdr:col>3</xdr:col>
      <xdr:colOff>0</xdr:colOff>
      <xdr:row>85</xdr:row>
      <xdr:rowOff>0</xdr:rowOff>
    </xdr:to>
    <xdr:sp macro="" textlink="">
      <xdr:nvSpPr>
        <xdr:cNvPr id="143943" name="Line 87">
          <a:extLst>
            <a:ext uri="{FF2B5EF4-FFF2-40B4-BE49-F238E27FC236}">
              <a16:creationId xmlns:a16="http://schemas.microsoft.com/office/drawing/2014/main" id="{00000000-0008-0000-0100-000047320200}"/>
            </a:ext>
          </a:extLst>
        </xdr:cNvPr>
        <xdr:cNvSpPr>
          <a:spLocks noChangeShapeType="1"/>
        </xdr:cNvSpPr>
      </xdr:nvSpPr>
      <xdr:spPr bwMode="auto">
        <a:xfrm flipH="1">
          <a:off x="3733800" y="18643600"/>
          <a:ext cx="0" cy="1714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44" name="Line 88">
          <a:extLst>
            <a:ext uri="{FF2B5EF4-FFF2-40B4-BE49-F238E27FC236}">
              <a16:creationId xmlns:a16="http://schemas.microsoft.com/office/drawing/2014/main" id="{00000000-0008-0000-0100-000048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45" name="Line 89">
          <a:extLst>
            <a:ext uri="{FF2B5EF4-FFF2-40B4-BE49-F238E27FC236}">
              <a16:creationId xmlns:a16="http://schemas.microsoft.com/office/drawing/2014/main" id="{00000000-0008-0000-0100-000049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46" name="Line 90">
          <a:extLst>
            <a:ext uri="{FF2B5EF4-FFF2-40B4-BE49-F238E27FC236}">
              <a16:creationId xmlns:a16="http://schemas.microsoft.com/office/drawing/2014/main" id="{00000000-0008-0000-0100-00004A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47" name="Line 91">
          <a:extLst>
            <a:ext uri="{FF2B5EF4-FFF2-40B4-BE49-F238E27FC236}">
              <a16:creationId xmlns:a16="http://schemas.microsoft.com/office/drawing/2014/main" id="{00000000-0008-0000-0100-00004B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48" name="Line 92">
          <a:extLst>
            <a:ext uri="{FF2B5EF4-FFF2-40B4-BE49-F238E27FC236}">
              <a16:creationId xmlns:a16="http://schemas.microsoft.com/office/drawing/2014/main" id="{00000000-0008-0000-0100-00004C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49" name="Line 93">
          <a:extLst>
            <a:ext uri="{FF2B5EF4-FFF2-40B4-BE49-F238E27FC236}">
              <a16:creationId xmlns:a16="http://schemas.microsoft.com/office/drawing/2014/main" id="{00000000-0008-0000-0100-00004D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50" name="Line 94">
          <a:extLst>
            <a:ext uri="{FF2B5EF4-FFF2-40B4-BE49-F238E27FC236}">
              <a16:creationId xmlns:a16="http://schemas.microsoft.com/office/drawing/2014/main" id="{00000000-0008-0000-0100-00004E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51" name="Line 95">
          <a:extLst>
            <a:ext uri="{FF2B5EF4-FFF2-40B4-BE49-F238E27FC236}">
              <a16:creationId xmlns:a16="http://schemas.microsoft.com/office/drawing/2014/main" id="{00000000-0008-0000-0100-00004F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52" name="Line 96">
          <a:extLst>
            <a:ext uri="{FF2B5EF4-FFF2-40B4-BE49-F238E27FC236}">
              <a16:creationId xmlns:a16="http://schemas.microsoft.com/office/drawing/2014/main" id="{00000000-0008-0000-0100-000050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53" name="Line 97">
          <a:extLst>
            <a:ext uri="{FF2B5EF4-FFF2-40B4-BE49-F238E27FC236}">
              <a16:creationId xmlns:a16="http://schemas.microsoft.com/office/drawing/2014/main" id="{00000000-0008-0000-0100-000051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54" name="Line 98">
          <a:extLst>
            <a:ext uri="{FF2B5EF4-FFF2-40B4-BE49-F238E27FC236}">
              <a16:creationId xmlns:a16="http://schemas.microsoft.com/office/drawing/2014/main" id="{00000000-0008-0000-0100-000052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55" name="Line 99">
          <a:extLst>
            <a:ext uri="{FF2B5EF4-FFF2-40B4-BE49-F238E27FC236}">
              <a16:creationId xmlns:a16="http://schemas.microsoft.com/office/drawing/2014/main" id="{00000000-0008-0000-0100-000053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56" name="Line 100">
          <a:extLst>
            <a:ext uri="{FF2B5EF4-FFF2-40B4-BE49-F238E27FC236}">
              <a16:creationId xmlns:a16="http://schemas.microsoft.com/office/drawing/2014/main" id="{00000000-0008-0000-0100-000054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57" name="Line 101">
          <a:extLst>
            <a:ext uri="{FF2B5EF4-FFF2-40B4-BE49-F238E27FC236}">
              <a16:creationId xmlns:a16="http://schemas.microsoft.com/office/drawing/2014/main" id="{00000000-0008-0000-0100-000055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58" name="Line 102">
          <a:extLst>
            <a:ext uri="{FF2B5EF4-FFF2-40B4-BE49-F238E27FC236}">
              <a16:creationId xmlns:a16="http://schemas.microsoft.com/office/drawing/2014/main" id="{00000000-0008-0000-0100-000056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59" name="Line 103">
          <a:extLst>
            <a:ext uri="{FF2B5EF4-FFF2-40B4-BE49-F238E27FC236}">
              <a16:creationId xmlns:a16="http://schemas.microsoft.com/office/drawing/2014/main" id="{00000000-0008-0000-0100-000057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60" name="Line 104">
          <a:extLst>
            <a:ext uri="{FF2B5EF4-FFF2-40B4-BE49-F238E27FC236}">
              <a16:creationId xmlns:a16="http://schemas.microsoft.com/office/drawing/2014/main" id="{00000000-0008-0000-0100-000058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61" name="Line 105">
          <a:extLst>
            <a:ext uri="{FF2B5EF4-FFF2-40B4-BE49-F238E27FC236}">
              <a16:creationId xmlns:a16="http://schemas.microsoft.com/office/drawing/2014/main" id="{00000000-0008-0000-0100-000059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62" name="Line 106">
          <a:extLst>
            <a:ext uri="{FF2B5EF4-FFF2-40B4-BE49-F238E27FC236}">
              <a16:creationId xmlns:a16="http://schemas.microsoft.com/office/drawing/2014/main" id="{00000000-0008-0000-0100-00005A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63" name="Line 107">
          <a:extLst>
            <a:ext uri="{FF2B5EF4-FFF2-40B4-BE49-F238E27FC236}">
              <a16:creationId xmlns:a16="http://schemas.microsoft.com/office/drawing/2014/main" id="{00000000-0008-0000-0100-00005B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64" name="Line 108">
          <a:extLst>
            <a:ext uri="{FF2B5EF4-FFF2-40B4-BE49-F238E27FC236}">
              <a16:creationId xmlns:a16="http://schemas.microsoft.com/office/drawing/2014/main" id="{00000000-0008-0000-0100-00005C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65" name="Line 109">
          <a:extLst>
            <a:ext uri="{FF2B5EF4-FFF2-40B4-BE49-F238E27FC236}">
              <a16:creationId xmlns:a16="http://schemas.microsoft.com/office/drawing/2014/main" id="{00000000-0008-0000-0100-00005D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66" name="Line 110">
          <a:extLst>
            <a:ext uri="{FF2B5EF4-FFF2-40B4-BE49-F238E27FC236}">
              <a16:creationId xmlns:a16="http://schemas.microsoft.com/office/drawing/2014/main" id="{00000000-0008-0000-0100-00005E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67" name="Line 111">
          <a:extLst>
            <a:ext uri="{FF2B5EF4-FFF2-40B4-BE49-F238E27FC236}">
              <a16:creationId xmlns:a16="http://schemas.microsoft.com/office/drawing/2014/main" id="{00000000-0008-0000-0100-00005F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68" name="Line 112">
          <a:extLst>
            <a:ext uri="{FF2B5EF4-FFF2-40B4-BE49-F238E27FC236}">
              <a16:creationId xmlns:a16="http://schemas.microsoft.com/office/drawing/2014/main" id="{00000000-0008-0000-0100-000060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69" name="Line 113">
          <a:extLst>
            <a:ext uri="{FF2B5EF4-FFF2-40B4-BE49-F238E27FC236}">
              <a16:creationId xmlns:a16="http://schemas.microsoft.com/office/drawing/2014/main" id="{00000000-0008-0000-0100-000061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70" name="Line 114">
          <a:extLst>
            <a:ext uri="{FF2B5EF4-FFF2-40B4-BE49-F238E27FC236}">
              <a16:creationId xmlns:a16="http://schemas.microsoft.com/office/drawing/2014/main" id="{00000000-0008-0000-0100-000062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71" name="Line 115">
          <a:extLst>
            <a:ext uri="{FF2B5EF4-FFF2-40B4-BE49-F238E27FC236}">
              <a16:creationId xmlns:a16="http://schemas.microsoft.com/office/drawing/2014/main" id="{00000000-0008-0000-0100-000063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72" name="Line 116">
          <a:extLst>
            <a:ext uri="{FF2B5EF4-FFF2-40B4-BE49-F238E27FC236}">
              <a16:creationId xmlns:a16="http://schemas.microsoft.com/office/drawing/2014/main" id="{00000000-0008-0000-0100-000064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73" name="Line 117">
          <a:extLst>
            <a:ext uri="{FF2B5EF4-FFF2-40B4-BE49-F238E27FC236}">
              <a16:creationId xmlns:a16="http://schemas.microsoft.com/office/drawing/2014/main" id="{00000000-0008-0000-0100-000065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74" name="Line 118">
          <a:extLst>
            <a:ext uri="{FF2B5EF4-FFF2-40B4-BE49-F238E27FC236}">
              <a16:creationId xmlns:a16="http://schemas.microsoft.com/office/drawing/2014/main" id="{00000000-0008-0000-0100-000066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75" name="Line 119">
          <a:extLst>
            <a:ext uri="{FF2B5EF4-FFF2-40B4-BE49-F238E27FC236}">
              <a16:creationId xmlns:a16="http://schemas.microsoft.com/office/drawing/2014/main" id="{00000000-0008-0000-0100-000067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76" name="Line 120">
          <a:extLst>
            <a:ext uri="{FF2B5EF4-FFF2-40B4-BE49-F238E27FC236}">
              <a16:creationId xmlns:a16="http://schemas.microsoft.com/office/drawing/2014/main" id="{00000000-0008-0000-0100-000068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77" name="Line 121">
          <a:extLst>
            <a:ext uri="{FF2B5EF4-FFF2-40B4-BE49-F238E27FC236}">
              <a16:creationId xmlns:a16="http://schemas.microsoft.com/office/drawing/2014/main" id="{00000000-0008-0000-0100-000069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78" name="Line 122">
          <a:extLst>
            <a:ext uri="{FF2B5EF4-FFF2-40B4-BE49-F238E27FC236}">
              <a16:creationId xmlns:a16="http://schemas.microsoft.com/office/drawing/2014/main" id="{00000000-0008-0000-0100-00006A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79" name="Line 123">
          <a:extLst>
            <a:ext uri="{FF2B5EF4-FFF2-40B4-BE49-F238E27FC236}">
              <a16:creationId xmlns:a16="http://schemas.microsoft.com/office/drawing/2014/main" id="{00000000-0008-0000-0100-00006B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80" name="Line 124">
          <a:extLst>
            <a:ext uri="{FF2B5EF4-FFF2-40B4-BE49-F238E27FC236}">
              <a16:creationId xmlns:a16="http://schemas.microsoft.com/office/drawing/2014/main" id="{00000000-0008-0000-0100-00006C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81" name="Line 125">
          <a:extLst>
            <a:ext uri="{FF2B5EF4-FFF2-40B4-BE49-F238E27FC236}">
              <a16:creationId xmlns:a16="http://schemas.microsoft.com/office/drawing/2014/main" id="{00000000-0008-0000-0100-00006D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82" name="Line 126">
          <a:extLst>
            <a:ext uri="{FF2B5EF4-FFF2-40B4-BE49-F238E27FC236}">
              <a16:creationId xmlns:a16="http://schemas.microsoft.com/office/drawing/2014/main" id="{00000000-0008-0000-0100-00006E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83" name="Line 127">
          <a:extLst>
            <a:ext uri="{FF2B5EF4-FFF2-40B4-BE49-F238E27FC236}">
              <a16:creationId xmlns:a16="http://schemas.microsoft.com/office/drawing/2014/main" id="{00000000-0008-0000-0100-00006F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84" name="Line 128">
          <a:extLst>
            <a:ext uri="{FF2B5EF4-FFF2-40B4-BE49-F238E27FC236}">
              <a16:creationId xmlns:a16="http://schemas.microsoft.com/office/drawing/2014/main" id="{00000000-0008-0000-0100-000070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85" name="Line 129">
          <a:extLst>
            <a:ext uri="{FF2B5EF4-FFF2-40B4-BE49-F238E27FC236}">
              <a16:creationId xmlns:a16="http://schemas.microsoft.com/office/drawing/2014/main" id="{00000000-0008-0000-0100-000071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86" name="Line 130">
          <a:extLst>
            <a:ext uri="{FF2B5EF4-FFF2-40B4-BE49-F238E27FC236}">
              <a16:creationId xmlns:a16="http://schemas.microsoft.com/office/drawing/2014/main" id="{00000000-0008-0000-0100-000072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87" name="Line 131">
          <a:extLst>
            <a:ext uri="{FF2B5EF4-FFF2-40B4-BE49-F238E27FC236}">
              <a16:creationId xmlns:a16="http://schemas.microsoft.com/office/drawing/2014/main" id="{00000000-0008-0000-0100-000073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88" name="Line 132">
          <a:extLst>
            <a:ext uri="{FF2B5EF4-FFF2-40B4-BE49-F238E27FC236}">
              <a16:creationId xmlns:a16="http://schemas.microsoft.com/office/drawing/2014/main" id="{00000000-0008-0000-0100-000074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89" name="Line 133">
          <a:extLst>
            <a:ext uri="{FF2B5EF4-FFF2-40B4-BE49-F238E27FC236}">
              <a16:creationId xmlns:a16="http://schemas.microsoft.com/office/drawing/2014/main" id="{00000000-0008-0000-0100-000075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90" name="Line 134">
          <a:extLst>
            <a:ext uri="{FF2B5EF4-FFF2-40B4-BE49-F238E27FC236}">
              <a16:creationId xmlns:a16="http://schemas.microsoft.com/office/drawing/2014/main" id="{00000000-0008-0000-0100-000076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91" name="Line 135">
          <a:extLst>
            <a:ext uri="{FF2B5EF4-FFF2-40B4-BE49-F238E27FC236}">
              <a16:creationId xmlns:a16="http://schemas.microsoft.com/office/drawing/2014/main" id="{00000000-0008-0000-0100-000077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92" name="Line 136">
          <a:extLst>
            <a:ext uri="{FF2B5EF4-FFF2-40B4-BE49-F238E27FC236}">
              <a16:creationId xmlns:a16="http://schemas.microsoft.com/office/drawing/2014/main" id="{00000000-0008-0000-0100-000078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93" name="Line 137">
          <a:extLst>
            <a:ext uri="{FF2B5EF4-FFF2-40B4-BE49-F238E27FC236}">
              <a16:creationId xmlns:a16="http://schemas.microsoft.com/office/drawing/2014/main" id="{00000000-0008-0000-0100-000079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94" name="Line 138">
          <a:extLst>
            <a:ext uri="{FF2B5EF4-FFF2-40B4-BE49-F238E27FC236}">
              <a16:creationId xmlns:a16="http://schemas.microsoft.com/office/drawing/2014/main" id="{00000000-0008-0000-0100-00007A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95" name="Line 139">
          <a:extLst>
            <a:ext uri="{FF2B5EF4-FFF2-40B4-BE49-F238E27FC236}">
              <a16:creationId xmlns:a16="http://schemas.microsoft.com/office/drawing/2014/main" id="{00000000-0008-0000-0100-00007B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96" name="Line 140">
          <a:extLst>
            <a:ext uri="{FF2B5EF4-FFF2-40B4-BE49-F238E27FC236}">
              <a16:creationId xmlns:a16="http://schemas.microsoft.com/office/drawing/2014/main" id="{00000000-0008-0000-0100-00007C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97" name="Line 141">
          <a:extLst>
            <a:ext uri="{FF2B5EF4-FFF2-40B4-BE49-F238E27FC236}">
              <a16:creationId xmlns:a16="http://schemas.microsoft.com/office/drawing/2014/main" id="{00000000-0008-0000-0100-00007D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98" name="Line 142">
          <a:extLst>
            <a:ext uri="{FF2B5EF4-FFF2-40B4-BE49-F238E27FC236}">
              <a16:creationId xmlns:a16="http://schemas.microsoft.com/office/drawing/2014/main" id="{00000000-0008-0000-0100-00007E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3999" name="Line 143">
          <a:extLst>
            <a:ext uri="{FF2B5EF4-FFF2-40B4-BE49-F238E27FC236}">
              <a16:creationId xmlns:a16="http://schemas.microsoft.com/office/drawing/2014/main" id="{00000000-0008-0000-0100-00007F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4000" name="Line 144">
          <a:extLst>
            <a:ext uri="{FF2B5EF4-FFF2-40B4-BE49-F238E27FC236}">
              <a16:creationId xmlns:a16="http://schemas.microsoft.com/office/drawing/2014/main" id="{00000000-0008-0000-0100-000080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4001" name="Line 145">
          <a:extLst>
            <a:ext uri="{FF2B5EF4-FFF2-40B4-BE49-F238E27FC236}">
              <a16:creationId xmlns:a16="http://schemas.microsoft.com/office/drawing/2014/main" id="{00000000-0008-0000-0100-000081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4002" name="Line 146">
          <a:extLst>
            <a:ext uri="{FF2B5EF4-FFF2-40B4-BE49-F238E27FC236}">
              <a16:creationId xmlns:a16="http://schemas.microsoft.com/office/drawing/2014/main" id="{00000000-0008-0000-0100-000082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4003" name="Line 147">
          <a:extLst>
            <a:ext uri="{FF2B5EF4-FFF2-40B4-BE49-F238E27FC236}">
              <a16:creationId xmlns:a16="http://schemas.microsoft.com/office/drawing/2014/main" id="{00000000-0008-0000-0100-000083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4004" name="Line 148">
          <a:extLst>
            <a:ext uri="{FF2B5EF4-FFF2-40B4-BE49-F238E27FC236}">
              <a16:creationId xmlns:a16="http://schemas.microsoft.com/office/drawing/2014/main" id="{00000000-0008-0000-0100-000084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4005" name="Line 149">
          <a:extLst>
            <a:ext uri="{FF2B5EF4-FFF2-40B4-BE49-F238E27FC236}">
              <a16:creationId xmlns:a16="http://schemas.microsoft.com/office/drawing/2014/main" id="{00000000-0008-0000-0100-000085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4006" name="Line 150">
          <a:extLst>
            <a:ext uri="{FF2B5EF4-FFF2-40B4-BE49-F238E27FC236}">
              <a16:creationId xmlns:a16="http://schemas.microsoft.com/office/drawing/2014/main" id="{00000000-0008-0000-0100-000086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4007" name="Line 151">
          <a:extLst>
            <a:ext uri="{FF2B5EF4-FFF2-40B4-BE49-F238E27FC236}">
              <a16:creationId xmlns:a16="http://schemas.microsoft.com/office/drawing/2014/main" id="{00000000-0008-0000-0100-000087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4008" name="Line 152">
          <a:extLst>
            <a:ext uri="{FF2B5EF4-FFF2-40B4-BE49-F238E27FC236}">
              <a16:creationId xmlns:a16="http://schemas.microsoft.com/office/drawing/2014/main" id="{00000000-0008-0000-0100-000088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4009" name="Line 153">
          <a:extLst>
            <a:ext uri="{FF2B5EF4-FFF2-40B4-BE49-F238E27FC236}">
              <a16:creationId xmlns:a16="http://schemas.microsoft.com/office/drawing/2014/main" id="{00000000-0008-0000-0100-000089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4010" name="Line 154">
          <a:extLst>
            <a:ext uri="{FF2B5EF4-FFF2-40B4-BE49-F238E27FC236}">
              <a16:creationId xmlns:a16="http://schemas.microsoft.com/office/drawing/2014/main" id="{00000000-0008-0000-0100-00008A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4011" name="Line 155">
          <a:extLst>
            <a:ext uri="{FF2B5EF4-FFF2-40B4-BE49-F238E27FC236}">
              <a16:creationId xmlns:a16="http://schemas.microsoft.com/office/drawing/2014/main" id="{00000000-0008-0000-0100-00008B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4012" name="Line 156">
          <a:extLst>
            <a:ext uri="{FF2B5EF4-FFF2-40B4-BE49-F238E27FC236}">
              <a16:creationId xmlns:a16="http://schemas.microsoft.com/office/drawing/2014/main" id="{00000000-0008-0000-0100-00008C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4013" name="Line 157">
          <a:extLst>
            <a:ext uri="{FF2B5EF4-FFF2-40B4-BE49-F238E27FC236}">
              <a16:creationId xmlns:a16="http://schemas.microsoft.com/office/drawing/2014/main" id="{00000000-0008-0000-0100-00008D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4014" name="Line 158">
          <a:extLst>
            <a:ext uri="{FF2B5EF4-FFF2-40B4-BE49-F238E27FC236}">
              <a16:creationId xmlns:a16="http://schemas.microsoft.com/office/drawing/2014/main" id="{00000000-0008-0000-0100-00008E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4015" name="Line 159">
          <a:extLst>
            <a:ext uri="{FF2B5EF4-FFF2-40B4-BE49-F238E27FC236}">
              <a16:creationId xmlns:a16="http://schemas.microsoft.com/office/drawing/2014/main" id="{00000000-0008-0000-0100-00008F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4016" name="Line 160">
          <a:extLst>
            <a:ext uri="{FF2B5EF4-FFF2-40B4-BE49-F238E27FC236}">
              <a16:creationId xmlns:a16="http://schemas.microsoft.com/office/drawing/2014/main" id="{00000000-0008-0000-0100-000090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144017" name="Line 161">
          <a:extLst>
            <a:ext uri="{FF2B5EF4-FFF2-40B4-BE49-F238E27FC236}">
              <a16:creationId xmlns:a16="http://schemas.microsoft.com/office/drawing/2014/main" id="{00000000-0008-0000-0100-000091320200}"/>
            </a:ext>
          </a:extLst>
        </xdr:cNvPr>
        <xdr:cNvSpPr>
          <a:spLocks noChangeShapeType="1"/>
        </xdr:cNvSpPr>
      </xdr:nvSpPr>
      <xdr:spPr bwMode="auto">
        <a:xfrm flipH="1">
          <a:off x="3733800" y="18815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44018" name="Line 162">
          <a:extLst>
            <a:ext uri="{FF2B5EF4-FFF2-40B4-BE49-F238E27FC236}">
              <a16:creationId xmlns:a16="http://schemas.microsoft.com/office/drawing/2014/main" id="{00000000-0008-0000-0100-000092320200}"/>
            </a:ext>
          </a:extLst>
        </xdr:cNvPr>
        <xdr:cNvSpPr>
          <a:spLocks noChangeShapeType="1"/>
        </xdr:cNvSpPr>
      </xdr:nvSpPr>
      <xdr:spPr bwMode="auto">
        <a:xfrm flipH="1">
          <a:off x="3733800" y="33083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44019" name="Line 163">
          <a:extLst>
            <a:ext uri="{FF2B5EF4-FFF2-40B4-BE49-F238E27FC236}">
              <a16:creationId xmlns:a16="http://schemas.microsoft.com/office/drawing/2014/main" id="{00000000-0008-0000-0100-000093320200}"/>
            </a:ext>
          </a:extLst>
        </xdr:cNvPr>
        <xdr:cNvSpPr>
          <a:spLocks noChangeShapeType="1"/>
        </xdr:cNvSpPr>
      </xdr:nvSpPr>
      <xdr:spPr bwMode="auto">
        <a:xfrm flipH="1">
          <a:off x="3733800" y="33083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0</xdr:colOff>
      <xdr:row>62</xdr:row>
      <xdr:rowOff>152400</xdr:rowOff>
    </xdr:to>
    <xdr:sp macro="" textlink="">
      <xdr:nvSpPr>
        <xdr:cNvPr id="144020" name="Line 164">
          <a:extLst>
            <a:ext uri="{FF2B5EF4-FFF2-40B4-BE49-F238E27FC236}">
              <a16:creationId xmlns:a16="http://schemas.microsoft.com/office/drawing/2014/main" id="{00000000-0008-0000-0100-000094320200}"/>
            </a:ext>
          </a:extLst>
        </xdr:cNvPr>
        <xdr:cNvSpPr>
          <a:spLocks noChangeShapeType="1"/>
        </xdr:cNvSpPr>
      </xdr:nvSpPr>
      <xdr:spPr bwMode="auto">
        <a:xfrm flipH="1">
          <a:off x="3733800" y="1423035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62</xdr:row>
      <xdr:rowOff>12700</xdr:rowOff>
    </xdr:from>
    <xdr:to>
      <xdr:col>3</xdr:col>
      <xdr:colOff>0</xdr:colOff>
      <xdr:row>63</xdr:row>
      <xdr:rowOff>0</xdr:rowOff>
    </xdr:to>
    <xdr:sp macro="" textlink="">
      <xdr:nvSpPr>
        <xdr:cNvPr id="144021" name="Line 165">
          <a:extLst>
            <a:ext uri="{FF2B5EF4-FFF2-40B4-BE49-F238E27FC236}">
              <a16:creationId xmlns:a16="http://schemas.microsoft.com/office/drawing/2014/main" id="{00000000-0008-0000-0100-000095320200}"/>
            </a:ext>
          </a:extLst>
        </xdr:cNvPr>
        <xdr:cNvSpPr>
          <a:spLocks noChangeShapeType="1"/>
        </xdr:cNvSpPr>
      </xdr:nvSpPr>
      <xdr:spPr bwMode="auto">
        <a:xfrm flipH="1">
          <a:off x="3733800" y="14243050"/>
          <a:ext cx="0" cy="1968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152400</xdr:rowOff>
    </xdr:to>
    <xdr:sp macro="" textlink="">
      <xdr:nvSpPr>
        <xdr:cNvPr id="144022" name="Line 166">
          <a:extLst>
            <a:ext uri="{FF2B5EF4-FFF2-40B4-BE49-F238E27FC236}">
              <a16:creationId xmlns:a16="http://schemas.microsoft.com/office/drawing/2014/main" id="{00000000-0008-0000-0100-000096320200}"/>
            </a:ext>
          </a:extLst>
        </xdr:cNvPr>
        <xdr:cNvSpPr>
          <a:spLocks noChangeShapeType="1"/>
        </xdr:cNvSpPr>
      </xdr:nvSpPr>
      <xdr:spPr bwMode="auto">
        <a:xfrm flipH="1">
          <a:off x="3733800" y="1213485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52</xdr:row>
      <xdr:rowOff>12700</xdr:rowOff>
    </xdr:from>
    <xdr:to>
      <xdr:col>3</xdr:col>
      <xdr:colOff>0</xdr:colOff>
      <xdr:row>53</xdr:row>
      <xdr:rowOff>0</xdr:rowOff>
    </xdr:to>
    <xdr:sp macro="" textlink="">
      <xdr:nvSpPr>
        <xdr:cNvPr id="144023" name="Line 167">
          <a:extLst>
            <a:ext uri="{FF2B5EF4-FFF2-40B4-BE49-F238E27FC236}">
              <a16:creationId xmlns:a16="http://schemas.microsoft.com/office/drawing/2014/main" id="{00000000-0008-0000-0100-000097320200}"/>
            </a:ext>
          </a:extLst>
        </xdr:cNvPr>
        <xdr:cNvSpPr>
          <a:spLocks noChangeShapeType="1"/>
        </xdr:cNvSpPr>
      </xdr:nvSpPr>
      <xdr:spPr bwMode="auto">
        <a:xfrm flipH="1">
          <a:off x="3733800" y="12147550"/>
          <a:ext cx="0" cy="1968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144024" name="Line 168">
          <a:extLst>
            <a:ext uri="{FF2B5EF4-FFF2-40B4-BE49-F238E27FC236}">
              <a16:creationId xmlns:a16="http://schemas.microsoft.com/office/drawing/2014/main" id="{00000000-0008-0000-0100-000098320200}"/>
            </a:ext>
          </a:extLst>
        </xdr:cNvPr>
        <xdr:cNvSpPr>
          <a:spLocks noChangeShapeType="1"/>
        </xdr:cNvSpPr>
      </xdr:nvSpPr>
      <xdr:spPr bwMode="auto">
        <a:xfrm flipH="1">
          <a:off x="3733800" y="119253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144025" name="Line 169">
          <a:extLst>
            <a:ext uri="{FF2B5EF4-FFF2-40B4-BE49-F238E27FC236}">
              <a16:creationId xmlns:a16="http://schemas.microsoft.com/office/drawing/2014/main" id="{00000000-0008-0000-0100-000099320200}"/>
            </a:ext>
          </a:extLst>
        </xdr:cNvPr>
        <xdr:cNvSpPr>
          <a:spLocks noChangeShapeType="1"/>
        </xdr:cNvSpPr>
      </xdr:nvSpPr>
      <xdr:spPr bwMode="auto">
        <a:xfrm flipH="1">
          <a:off x="3733800" y="119253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241300</xdr:colOff>
      <xdr:row>14</xdr:row>
      <xdr:rowOff>120650</xdr:rowOff>
    </xdr:from>
    <xdr:to>
      <xdr:col>34</xdr:col>
      <xdr:colOff>539750</xdr:colOff>
      <xdr:row>33</xdr:row>
      <xdr:rowOff>133350</xdr:rowOff>
    </xdr:to>
    <xdr:graphicFrame macro="">
      <xdr:nvGraphicFramePr>
        <xdr:cNvPr id="144026" name="Chart 512">
          <a:extLst>
            <a:ext uri="{FF2B5EF4-FFF2-40B4-BE49-F238E27FC236}">
              <a16:creationId xmlns:a16="http://schemas.microsoft.com/office/drawing/2014/main" id="{00000000-0008-0000-0100-00009A32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641350</xdr:colOff>
      <xdr:row>4</xdr:row>
      <xdr:rowOff>25400</xdr:rowOff>
    </xdr:from>
    <xdr:to>
      <xdr:col>20</xdr:col>
      <xdr:colOff>127000</xdr:colOff>
      <xdr:row>54</xdr:row>
      <xdr:rowOff>6350</xdr:rowOff>
    </xdr:to>
    <xdr:graphicFrame macro="">
      <xdr:nvGraphicFramePr>
        <xdr:cNvPr id="56372" name="Chart 4">
          <a:extLst>
            <a:ext uri="{FF2B5EF4-FFF2-40B4-BE49-F238E27FC236}">
              <a16:creationId xmlns:a16="http://schemas.microsoft.com/office/drawing/2014/main" id="{00000000-0008-0000-0200-000034D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717550</xdr:colOff>
      <xdr:row>59</xdr:row>
      <xdr:rowOff>145864</xdr:rowOff>
    </xdr:from>
    <xdr:to>
      <xdr:col>12</xdr:col>
      <xdr:colOff>117484</xdr:colOff>
      <xdr:row>71</xdr:row>
      <xdr:rowOff>41460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685800" y="9886764"/>
          <a:ext cx="8569325" cy="18767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r>
            <a:rPr lang="es-ES" altLang="ca-ES" b="1">
              <a:solidFill>
                <a:srgbClr val="0000FF"/>
              </a:solidFill>
            </a:rPr>
            <a:t>Definició R</a:t>
          </a:r>
          <a:r>
            <a:rPr lang="es-ES" altLang="ca-ES" b="1" baseline="30000">
              <a:solidFill>
                <a:srgbClr val="0000FF"/>
              </a:solidFill>
            </a:rPr>
            <a:t>2  </a:t>
          </a:r>
          <a:r>
            <a:rPr lang="es-ES" altLang="ca-ES" b="1" baseline="0">
              <a:solidFill>
                <a:schemeClr val="tx1"/>
              </a:solidFill>
            </a:rPr>
            <a:t>Coe</a:t>
          </a:r>
          <a:r>
            <a:rPr lang="es-ES" altLang="ca-ES" b="1"/>
            <a:t>ficient de determinació</a:t>
          </a:r>
          <a:r>
            <a:rPr lang="es-ES" altLang="ca-ES" b="1">
              <a:solidFill>
                <a:srgbClr val="000000"/>
              </a:solidFill>
            </a:rPr>
            <a:t>, </a:t>
          </a:r>
          <a:r>
            <a:rPr lang="es-ES" altLang="ca-ES">
              <a:solidFill>
                <a:srgbClr val="000000"/>
              </a:solidFill>
            </a:rPr>
            <a:t>pot interpretar-se com</a:t>
          </a:r>
          <a:r>
            <a:rPr lang="es-ES" altLang="ca-ES" b="1">
              <a:solidFill>
                <a:srgbClr val="000000"/>
              </a:solidFill>
            </a:rPr>
            <a:t> el % de variabilitat de Y explicada o deguda a la recta de regressió.</a:t>
          </a:r>
        </a:p>
        <a:p>
          <a:endParaRPr lang="es-ES" altLang="ca-ES" b="1">
            <a:solidFill>
              <a:srgbClr val="000000"/>
            </a:solidFill>
          </a:endParaRPr>
        </a:p>
        <a:p>
          <a:r>
            <a:rPr lang="es-ES" altLang="ca-ES" b="1">
              <a:solidFill>
                <a:srgbClr val="000000"/>
              </a:solidFill>
            </a:rPr>
            <a:t>Y=Ax+B    </a:t>
          </a:r>
        </a:p>
        <a:p>
          <a:endParaRPr lang="es-ES" altLang="ca-ES" b="1">
            <a:solidFill>
              <a:srgbClr val="000000"/>
            </a:solidFill>
          </a:endParaRPr>
        </a:p>
        <a:p>
          <a:r>
            <a:rPr lang="es-ES" altLang="ca-ES" b="1">
              <a:solidFill>
                <a:srgbClr val="000000"/>
              </a:solidFill>
            </a:rPr>
            <a:t>Y=retribució bruta anual</a:t>
          </a:r>
        </a:p>
        <a:p>
          <a:r>
            <a:rPr lang="es-ES" altLang="ca-ES" b="1">
              <a:solidFill>
                <a:srgbClr val="000000"/>
              </a:solidFill>
            </a:rPr>
            <a:t>A=pendent de la recta de regressió</a:t>
          </a:r>
        </a:p>
        <a:p>
          <a:r>
            <a:rPr lang="es-ES" altLang="ca-ES" b="1">
              <a:solidFill>
                <a:srgbClr val="000000"/>
              </a:solidFill>
            </a:rPr>
            <a:t>X=valor o puntuació de cada lloc de treball</a:t>
          </a:r>
        </a:p>
        <a:p>
          <a:r>
            <a:rPr lang="es-ES" altLang="ca-ES" b="1">
              <a:solidFill>
                <a:srgbClr val="000000"/>
              </a:solidFill>
            </a:rPr>
            <a:t>B=punt d’intersecció de la recta.</a:t>
          </a:r>
          <a:r>
            <a:rPr lang="es-ES" altLang="ca-ES">
              <a:solidFill>
                <a:srgbClr val="000000"/>
              </a:solidFill>
            </a:rPr>
            <a:t> </a:t>
          </a:r>
          <a:endParaRPr lang="es-ES" altLang="ca-ES"/>
        </a:p>
        <a:p>
          <a:pPr eaLnBrk="0" hangingPunct="0"/>
          <a:endParaRPr lang="es-ES" altLang="ca-ES"/>
        </a:p>
        <a:p>
          <a:pPr eaLnBrk="0" hangingPunct="0"/>
          <a:r>
            <a:rPr lang="es-ES" altLang="ca-ES"/>
            <a:t>Quan tots els punts es troben sobre la recta de regressió estimada, és a dir, "l’ajust és perfecte", </a:t>
          </a:r>
          <a:r>
            <a:rPr lang="es-ES" altLang="ca-ES" b="1">
              <a:solidFill>
                <a:srgbClr val="0000FF"/>
              </a:solidFill>
            </a:rPr>
            <a:t>R</a:t>
          </a:r>
          <a:r>
            <a:rPr lang="es-ES" altLang="ca-ES" b="1" baseline="30000">
              <a:solidFill>
                <a:srgbClr val="0000FF"/>
              </a:solidFill>
            </a:rPr>
            <a:t>2 </a:t>
          </a:r>
          <a:r>
            <a:rPr lang="es-ES" altLang="ca-ES" b="1">
              <a:solidFill>
                <a:srgbClr val="0000FF"/>
              </a:solidFill>
            </a:rPr>
            <a:t>= 1</a:t>
          </a:r>
          <a:r>
            <a:rPr lang="es-ES" altLang="ca-ES" b="1">
              <a:solidFill>
                <a:srgbClr val="000000"/>
              </a:solidFill>
            </a:rPr>
            <a:t>. </a:t>
          </a:r>
          <a:endParaRPr lang="es-ES" altLang="ca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38100</xdr:rowOff>
    </xdr:from>
    <xdr:to>
      <xdr:col>25</xdr:col>
      <xdr:colOff>165100</xdr:colOff>
      <xdr:row>53</xdr:row>
      <xdr:rowOff>19050</xdr:rowOff>
    </xdr:to>
    <xdr:graphicFrame macro="">
      <xdr:nvGraphicFramePr>
        <xdr:cNvPr id="66601" name="Chart 4">
          <a:extLst>
            <a:ext uri="{FF2B5EF4-FFF2-40B4-BE49-F238E27FC236}">
              <a16:creationId xmlns:a16="http://schemas.microsoft.com/office/drawing/2014/main" id="{00000000-0008-0000-0300-0000290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101414</xdr:rowOff>
    </xdr:from>
    <xdr:to>
      <xdr:col>15</xdr:col>
      <xdr:colOff>34925</xdr:colOff>
      <xdr:row>71</xdr:row>
      <xdr:rowOff>73210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609600" y="9467664"/>
          <a:ext cx="8569325" cy="18767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r>
            <a:rPr lang="es-ES" altLang="ca-ES" b="1">
              <a:solidFill>
                <a:srgbClr val="0000FF"/>
              </a:solidFill>
            </a:rPr>
            <a:t>Definició R</a:t>
          </a:r>
          <a:r>
            <a:rPr lang="es-ES" altLang="ca-ES" b="1" baseline="30000">
              <a:solidFill>
                <a:srgbClr val="0000FF"/>
              </a:solidFill>
            </a:rPr>
            <a:t>2  </a:t>
          </a:r>
          <a:r>
            <a:rPr lang="es-ES" altLang="ca-ES" b="1" baseline="0">
              <a:solidFill>
                <a:schemeClr val="tx1"/>
              </a:solidFill>
            </a:rPr>
            <a:t>C</a:t>
          </a:r>
          <a:r>
            <a:rPr lang="es-ES" altLang="ca-ES" b="1"/>
            <a:t>oeficient de determinació</a:t>
          </a:r>
          <a:r>
            <a:rPr lang="es-ES" altLang="ca-ES" b="1">
              <a:solidFill>
                <a:srgbClr val="000000"/>
              </a:solidFill>
            </a:rPr>
            <a:t>, </a:t>
          </a:r>
          <a:r>
            <a:rPr lang="es-ES" altLang="ca-ES">
              <a:solidFill>
                <a:srgbClr val="000000"/>
              </a:solidFill>
            </a:rPr>
            <a:t>pot interpretar-se com</a:t>
          </a:r>
          <a:r>
            <a:rPr lang="es-ES" altLang="ca-ES" b="1">
              <a:solidFill>
                <a:srgbClr val="000000"/>
              </a:solidFill>
            </a:rPr>
            <a:t> el % de variabilitat de Y explicada o deguda a la recta de regressió.</a:t>
          </a:r>
        </a:p>
        <a:p>
          <a:endParaRPr lang="es-ES" altLang="ca-ES" b="1">
            <a:solidFill>
              <a:srgbClr val="000000"/>
            </a:solidFill>
          </a:endParaRPr>
        </a:p>
        <a:p>
          <a:r>
            <a:rPr lang="es-ES" altLang="ca-ES" b="1">
              <a:solidFill>
                <a:srgbClr val="000000"/>
              </a:solidFill>
            </a:rPr>
            <a:t>Y=Ax+B    </a:t>
          </a:r>
        </a:p>
        <a:p>
          <a:endParaRPr lang="es-ES" altLang="ca-ES" b="1">
            <a:solidFill>
              <a:srgbClr val="000000"/>
            </a:solidFill>
          </a:endParaRPr>
        </a:p>
        <a:p>
          <a:r>
            <a:rPr lang="es-ES" altLang="ca-ES" b="1">
              <a:solidFill>
                <a:srgbClr val="000000"/>
              </a:solidFill>
            </a:rPr>
            <a:t>Y=retribució bruta anual</a:t>
          </a:r>
        </a:p>
        <a:p>
          <a:r>
            <a:rPr lang="es-ES" altLang="ca-ES" b="1">
              <a:solidFill>
                <a:srgbClr val="000000"/>
              </a:solidFill>
            </a:rPr>
            <a:t>A=pendent de la recta de regressió</a:t>
          </a:r>
        </a:p>
        <a:p>
          <a:r>
            <a:rPr lang="es-ES" altLang="ca-ES" b="1">
              <a:solidFill>
                <a:srgbClr val="000000"/>
              </a:solidFill>
            </a:rPr>
            <a:t>X=valor o puntuació de cada lloc de treball</a:t>
          </a:r>
        </a:p>
        <a:p>
          <a:r>
            <a:rPr lang="es-ES" altLang="ca-ES" b="1">
              <a:solidFill>
                <a:srgbClr val="000000"/>
              </a:solidFill>
            </a:rPr>
            <a:t>B=punt d’intersecció de la recta.</a:t>
          </a:r>
          <a:r>
            <a:rPr lang="es-ES" altLang="ca-ES">
              <a:solidFill>
                <a:srgbClr val="000000"/>
              </a:solidFill>
            </a:rPr>
            <a:t> </a:t>
          </a:r>
          <a:endParaRPr lang="es-ES" altLang="ca-ES"/>
        </a:p>
        <a:p>
          <a:pPr eaLnBrk="0" hangingPunct="0"/>
          <a:endParaRPr lang="es-ES" altLang="ca-ES"/>
        </a:p>
        <a:p>
          <a:pPr eaLnBrk="0" hangingPunct="0"/>
          <a:r>
            <a:rPr lang="es-ES" altLang="ca-ES"/>
            <a:t>Quan tots els punts es troben sobre la recta de regressió estimada, és a dir, "l’ajust és perfecte", </a:t>
          </a:r>
          <a:r>
            <a:rPr lang="es-ES" altLang="ca-ES" b="1">
              <a:solidFill>
                <a:srgbClr val="0000FF"/>
              </a:solidFill>
            </a:rPr>
            <a:t>R</a:t>
          </a:r>
          <a:r>
            <a:rPr lang="es-ES" altLang="ca-ES" b="1" baseline="30000">
              <a:solidFill>
                <a:srgbClr val="0000FF"/>
              </a:solidFill>
            </a:rPr>
            <a:t>2 </a:t>
          </a:r>
          <a:r>
            <a:rPr lang="es-ES" altLang="ca-ES" b="1">
              <a:solidFill>
                <a:srgbClr val="0000FF"/>
              </a:solidFill>
            </a:rPr>
            <a:t>= 1</a:t>
          </a:r>
          <a:r>
            <a:rPr lang="es-ES" altLang="ca-ES" b="1">
              <a:solidFill>
                <a:srgbClr val="000000"/>
              </a:solidFill>
            </a:rPr>
            <a:t>. </a:t>
          </a:r>
          <a:endParaRPr lang="es-ES" altLang="ca-E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12217" name="Line 1">
          <a:extLst>
            <a:ext uri="{FF2B5EF4-FFF2-40B4-BE49-F238E27FC236}">
              <a16:creationId xmlns:a16="http://schemas.microsoft.com/office/drawing/2014/main" id="{00000000-0008-0000-0400-000059B60100}"/>
            </a:ext>
          </a:extLst>
        </xdr:cNvPr>
        <xdr:cNvSpPr>
          <a:spLocks noChangeShapeType="1"/>
        </xdr:cNvSpPr>
      </xdr:nvSpPr>
      <xdr:spPr bwMode="auto">
        <a:xfrm flipH="1">
          <a:off x="2184400" y="11493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2218" name="Line 2">
          <a:extLst>
            <a:ext uri="{FF2B5EF4-FFF2-40B4-BE49-F238E27FC236}">
              <a16:creationId xmlns:a16="http://schemas.microsoft.com/office/drawing/2014/main" id="{00000000-0008-0000-0400-00005AB60100}"/>
            </a:ext>
          </a:extLst>
        </xdr:cNvPr>
        <xdr:cNvSpPr>
          <a:spLocks noChangeShapeType="1"/>
        </xdr:cNvSpPr>
      </xdr:nvSpPr>
      <xdr:spPr bwMode="auto">
        <a:xfrm flipH="1">
          <a:off x="2184400" y="165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46</xdr:row>
      <xdr:rowOff>6350</xdr:rowOff>
    </xdr:from>
    <xdr:to>
      <xdr:col>1</xdr:col>
      <xdr:colOff>0</xdr:colOff>
      <xdr:row>47</xdr:row>
      <xdr:rowOff>0</xdr:rowOff>
    </xdr:to>
    <xdr:sp macro="" textlink="">
      <xdr:nvSpPr>
        <xdr:cNvPr id="112219" name="Line 3">
          <a:extLst>
            <a:ext uri="{FF2B5EF4-FFF2-40B4-BE49-F238E27FC236}">
              <a16:creationId xmlns:a16="http://schemas.microsoft.com/office/drawing/2014/main" id="{00000000-0008-0000-0400-00005BB60100}"/>
            </a:ext>
          </a:extLst>
        </xdr:cNvPr>
        <xdr:cNvSpPr>
          <a:spLocks noChangeShapeType="1"/>
        </xdr:cNvSpPr>
      </xdr:nvSpPr>
      <xdr:spPr bwMode="auto">
        <a:xfrm flipH="1">
          <a:off x="2184400" y="93281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49</xdr:row>
      <xdr:rowOff>146050</xdr:rowOff>
    </xdr:from>
    <xdr:to>
      <xdr:col>1</xdr:col>
      <xdr:colOff>0</xdr:colOff>
      <xdr:row>50</xdr:row>
      <xdr:rowOff>0</xdr:rowOff>
    </xdr:to>
    <xdr:sp macro="" textlink="">
      <xdr:nvSpPr>
        <xdr:cNvPr id="112220" name="Line 4">
          <a:extLst>
            <a:ext uri="{FF2B5EF4-FFF2-40B4-BE49-F238E27FC236}">
              <a16:creationId xmlns:a16="http://schemas.microsoft.com/office/drawing/2014/main" id="{00000000-0008-0000-0400-00005CB60100}"/>
            </a:ext>
          </a:extLst>
        </xdr:cNvPr>
        <xdr:cNvSpPr>
          <a:spLocks noChangeShapeType="1"/>
        </xdr:cNvSpPr>
      </xdr:nvSpPr>
      <xdr:spPr bwMode="auto">
        <a:xfrm flipH="1">
          <a:off x="2184400" y="10058400"/>
          <a:ext cx="0" cy="508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31</xdr:row>
      <xdr:rowOff>6350</xdr:rowOff>
    </xdr:from>
    <xdr:to>
      <xdr:col>1</xdr:col>
      <xdr:colOff>0</xdr:colOff>
      <xdr:row>41</xdr:row>
      <xdr:rowOff>6350</xdr:rowOff>
    </xdr:to>
    <xdr:sp macro="" textlink="">
      <xdr:nvSpPr>
        <xdr:cNvPr id="112221" name="Line 5">
          <a:extLst>
            <a:ext uri="{FF2B5EF4-FFF2-40B4-BE49-F238E27FC236}">
              <a16:creationId xmlns:a16="http://schemas.microsoft.com/office/drawing/2014/main" id="{00000000-0008-0000-0400-00005DB60100}"/>
            </a:ext>
          </a:extLst>
        </xdr:cNvPr>
        <xdr:cNvSpPr>
          <a:spLocks noChangeShapeType="1"/>
        </xdr:cNvSpPr>
      </xdr:nvSpPr>
      <xdr:spPr bwMode="auto">
        <a:xfrm flipH="1">
          <a:off x="2184400" y="6375400"/>
          <a:ext cx="0" cy="1968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12222" name="Line 6">
          <a:extLst>
            <a:ext uri="{FF2B5EF4-FFF2-40B4-BE49-F238E27FC236}">
              <a16:creationId xmlns:a16="http://schemas.microsoft.com/office/drawing/2014/main" id="{00000000-0008-0000-0400-00005EB60100}"/>
            </a:ext>
          </a:extLst>
        </xdr:cNvPr>
        <xdr:cNvSpPr>
          <a:spLocks noChangeShapeType="1"/>
        </xdr:cNvSpPr>
      </xdr:nvSpPr>
      <xdr:spPr bwMode="auto">
        <a:xfrm flipH="1">
          <a:off x="2184400" y="9525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 macro="" textlink="">
      <xdr:nvSpPr>
        <xdr:cNvPr id="112223" name="Line 7">
          <a:extLst>
            <a:ext uri="{FF2B5EF4-FFF2-40B4-BE49-F238E27FC236}">
              <a16:creationId xmlns:a16="http://schemas.microsoft.com/office/drawing/2014/main" id="{00000000-0008-0000-0400-00005FB60100}"/>
            </a:ext>
          </a:extLst>
        </xdr:cNvPr>
        <xdr:cNvSpPr>
          <a:spLocks noChangeShapeType="1"/>
        </xdr:cNvSpPr>
      </xdr:nvSpPr>
      <xdr:spPr bwMode="auto">
        <a:xfrm flipH="1">
          <a:off x="2184400" y="93218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112224" name="Line 8">
          <a:extLst>
            <a:ext uri="{FF2B5EF4-FFF2-40B4-BE49-F238E27FC236}">
              <a16:creationId xmlns:a16="http://schemas.microsoft.com/office/drawing/2014/main" id="{00000000-0008-0000-0400-000060B60100}"/>
            </a:ext>
          </a:extLst>
        </xdr:cNvPr>
        <xdr:cNvSpPr>
          <a:spLocks noChangeShapeType="1"/>
        </xdr:cNvSpPr>
      </xdr:nvSpPr>
      <xdr:spPr bwMode="auto">
        <a:xfrm flipH="1">
          <a:off x="2184400" y="11487150"/>
          <a:ext cx="0" cy="9842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41</xdr:row>
      <xdr:rowOff>6350</xdr:rowOff>
    </xdr:from>
    <xdr:to>
      <xdr:col>1</xdr:col>
      <xdr:colOff>0</xdr:colOff>
      <xdr:row>42</xdr:row>
      <xdr:rowOff>0</xdr:rowOff>
    </xdr:to>
    <xdr:sp macro="" textlink="">
      <xdr:nvSpPr>
        <xdr:cNvPr id="112225" name="Line 9">
          <a:extLst>
            <a:ext uri="{FF2B5EF4-FFF2-40B4-BE49-F238E27FC236}">
              <a16:creationId xmlns:a16="http://schemas.microsoft.com/office/drawing/2014/main" id="{00000000-0008-0000-0400-000061B60100}"/>
            </a:ext>
          </a:extLst>
        </xdr:cNvPr>
        <xdr:cNvSpPr>
          <a:spLocks noChangeShapeType="1"/>
        </xdr:cNvSpPr>
      </xdr:nvSpPr>
      <xdr:spPr bwMode="auto">
        <a:xfrm flipH="1">
          <a:off x="2184400" y="83439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12226" name="Line 10">
          <a:extLst>
            <a:ext uri="{FF2B5EF4-FFF2-40B4-BE49-F238E27FC236}">
              <a16:creationId xmlns:a16="http://schemas.microsoft.com/office/drawing/2014/main" id="{00000000-0008-0000-0400-000062B60100}"/>
            </a:ext>
          </a:extLst>
        </xdr:cNvPr>
        <xdr:cNvSpPr>
          <a:spLocks noChangeShapeType="1"/>
        </xdr:cNvSpPr>
      </xdr:nvSpPr>
      <xdr:spPr bwMode="auto">
        <a:xfrm flipH="1">
          <a:off x="2184400" y="9525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12227" name="Line 11">
          <a:extLst>
            <a:ext uri="{FF2B5EF4-FFF2-40B4-BE49-F238E27FC236}">
              <a16:creationId xmlns:a16="http://schemas.microsoft.com/office/drawing/2014/main" id="{00000000-0008-0000-0400-000063B60100}"/>
            </a:ext>
          </a:extLst>
        </xdr:cNvPr>
        <xdr:cNvSpPr>
          <a:spLocks noChangeShapeType="1"/>
        </xdr:cNvSpPr>
      </xdr:nvSpPr>
      <xdr:spPr bwMode="auto">
        <a:xfrm flipH="1">
          <a:off x="2184400" y="9525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12228" name="Line 12">
          <a:extLst>
            <a:ext uri="{FF2B5EF4-FFF2-40B4-BE49-F238E27FC236}">
              <a16:creationId xmlns:a16="http://schemas.microsoft.com/office/drawing/2014/main" id="{00000000-0008-0000-0400-000064B60100}"/>
            </a:ext>
          </a:extLst>
        </xdr:cNvPr>
        <xdr:cNvSpPr>
          <a:spLocks noChangeShapeType="1"/>
        </xdr:cNvSpPr>
      </xdr:nvSpPr>
      <xdr:spPr bwMode="auto">
        <a:xfrm flipH="1">
          <a:off x="2184400" y="9525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152400</xdr:rowOff>
    </xdr:to>
    <xdr:sp macro="" textlink="">
      <xdr:nvSpPr>
        <xdr:cNvPr id="112229" name="Line 13">
          <a:extLst>
            <a:ext uri="{FF2B5EF4-FFF2-40B4-BE49-F238E27FC236}">
              <a16:creationId xmlns:a16="http://schemas.microsoft.com/office/drawing/2014/main" id="{00000000-0008-0000-0400-000065B60100}"/>
            </a:ext>
          </a:extLst>
        </xdr:cNvPr>
        <xdr:cNvSpPr>
          <a:spLocks noChangeShapeType="1"/>
        </xdr:cNvSpPr>
      </xdr:nvSpPr>
      <xdr:spPr bwMode="auto">
        <a:xfrm flipH="1">
          <a:off x="2184400" y="499110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12230" name="Line 14">
          <a:extLst>
            <a:ext uri="{FF2B5EF4-FFF2-40B4-BE49-F238E27FC236}">
              <a16:creationId xmlns:a16="http://schemas.microsoft.com/office/drawing/2014/main" id="{00000000-0008-0000-0400-000066B60100}"/>
            </a:ext>
          </a:extLst>
        </xdr:cNvPr>
        <xdr:cNvSpPr>
          <a:spLocks noChangeShapeType="1"/>
        </xdr:cNvSpPr>
      </xdr:nvSpPr>
      <xdr:spPr bwMode="auto">
        <a:xfrm flipH="1">
          <a:off x="2184400" y="9525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24</xdr:row>
      <xdr:rowOff>6350</xdr:rowOff>
    </xdr:from>
    <xdr:to>
      <xdr:col>1</xdr:col>
      <xdr:colOff>0</xdr:colOff>
      <xdr:row>25</xdr:row>
      <xdr:rowOff>0</xdr:rowOff>
    </xdr:to>
    <xdr:sp macro="" textlink="">
      <xdr:nvSpPr>
        <xdr:cNvPr id="112231" name="Line 15">
          <a:extLst>
            <a:ext uri="{FF2B5EF4-FFF2-40B4-BE49-F238E27FC236}">
              <a16:creationId xmlns:a16="http://schemas.microsoft.com/office/drawing/2014/main" id="{00000000-0008-0000-0400-000067B60100}"/>
            </a:ext>
          </a:extLst>
        </xdr:cNvPr>
        <xdr:cNvSpPr>
          <a:spLocks noChangeShapeType="1"/>
        </xdr:cNvSpPr>
      </xdr:nvSpPr>
      <xdr:spPr bwMode="auto">
        <a:xfrm flipH="1">
          <a:off x="2184400" y="49974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 macro="" textlink="">
      <xdr:nvSpPr>
        <xdr:cNvPr id="112232" name="Line 16">
          <a:extLst>
            <a:ext uri="{FF2B5EF4-FFF2-40B4-BE49-F238E27FC236}">
              <a16:creationId xmlns:a16="http://schemas.microsoft.com/office/drawing/2014/main" id="{00000000-0008-0000-0400-000068B60100}"/>
            </a:ext>
          </a:extLst>
        </xdr:cNvPr>
        <xdr:cNvSpPr>
          <a:spLocks noChangeShapeType="1"/>
        </xdr:cNvSpPr>
      </xdr:nvSpPr>
      <xdr:spPr bwMode="auto">
        <a:xfrm flipH="1">
          <a:off x="2184400" y="93218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 macro="" textlink="">
      <xdr:nvSpPr>
        <xdr:cNvPr id="112233" name="Line 17">
          <a:extLst>
            <a:ext uri="{FF2B5EF4-FFF2-40B4-BE49-F238E27FC236}">
              <a16:creationId xmlns:a16="http://schemas.microsoft.com/office/drawing/2014/main" id="{00000000-0008-0000-0400-000069B60100}"/>
            </a:ext>
          </a:extLst>
        </xdr:cNvPr>
        <xdr:cNvSpPr>
          <a:spLocks noChangeShapeType="1"/>
        </xdr:cNvSpPr>
      </xdr:nvSpPr>
      <xdr:spPr bwMode="auto">
        <a:xfrm flipH="1">
          <a:off x="2184400" y="93218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2234" name="Line 18">
          <a:extLst>
            <a:ext uri="{FF2B5EF4-FFF2-40B4-BE49-F238E27FC236}">
              <a16:creationId xmlns:a16="http://schemas.microsoft.com/office/drawing/2014/main" id="{00000000-0008-0000-0400-00006AB60100}"/>
            </a:ext>
          </a:extLst>
        </xdr:cNvPr>
        <xdr:cNvSpPr>
          <a:spLocks noChangeShapeType="1"/>
        </xdr:cNvSpPr>
      </xdr:nvSpPr>
      <xdr:spPr bwMode="auto">
        <a:xfrm flipH="1">
          <a:off x="2184400" y="165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2235" name="Line 19">
          <a:extLst>
            <a:ext uri="{FF2B5EF4-FFF2-40B4-BE49-F238E27FC236}">
              <a16:creationId xmlns:a16="http://schemas.microsoft.com/office/drawing/2014/main" id="{00000000-0008-0000-0400-00006BB60100}"/>
            </a:ext>
          </a:extLst>
        </xdr:cNvPr>
        <xdr:cNvSpPr>
          <a:spLocks noChangeShapeType="1"/>
        </xdr:cNvSpPr>
      </xdr:nvSpPr>
      <xdr:spPr bwMode="auto">
        <a:xfrm flipH="1">
          <a:off x="2184400" y="1651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152400</xdr:rowOff>
    </xdr:to>
    <xdr:sp macro="" textlink="">
      <xdr:nvSpPr>
        <xdr:cNvPr id="112236" name="Line 20">
          <a:extLst>
            <a:ext uri="{FF2B5EF4-FFF2-40B4-BE49-F238E27FC236}">
              <a16:creationId xmlns:a16="http://schemas.microsoft.com/office/drawing/2014/main" id="{00000000-0008-0000-0400-00006CB60100}"/>
            </a:ext>
          </a:extLst>
        </xdr:cNvPr>
        <xdr:cNvSpPr>
          <a:spLocks noChangeShapeType="1"/>
        </xdr:cNvSpPr>
      </xdr:nvSpPr>
      <xdr:spPr bwMode="auto">
        <a:xfrm flipH="1">
          <a:off x="2184400" y="912495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45</xdr:row>
      <xdr:rowOff>6350</xdr:rowOff>
    </xdr:from>
    <xdr:to>
      <xdr:col>1</xdr:col>
      <xdr:colOff>0</xdr:colOff>
      <xdr:row>46</xdr:row>
      <xdr:rowOff>0</xdr:rowOff>
    </xdr:to>
    <xdr:sp macro="" textlink="">
      <xdr:nvSpPr>
        <xdr:cNvPr id="112237" name="Line 21">
          <a:extLst>
            <a:ext uri="{FF2B5EF4-FFF2-40B4-BE49-F238E27FC236}">
              <a16:creationId xmlns:a16="http://schemas.microsoft.com/office/drawing/2014/main" id="{00000000-0008-0000-0400-00006DB60100}"/>
            </a:ext>
          </a:extLst>
        </xdr:cNvPr>
        <xdr:cNvSpPr>
          <a:spLocks noChangeShapeType="1"/>
        </xdr:cNvSpPr>
      </xdr:nvSpPr>
      <xdr:spPr bwMode="auto">
        <a:xfrm flipH="1">
          <a:off x="2184400" y="91313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152400</xdr:rowOff>
    </xdr:to>
    <xdr:sp macro="" textlink="">
      <xdr:nvSpPr>
        <xdr:cNvPr id="112238" name="Line 22">
          <a:extLst>
            <a:ext uri="{FF2B5EF4-FFF2-40B4-BE49-F238E27FC236}">
              <a16:creationId xmlns:a16="http://schemas.microsoft.com/office/drawing/2014/main" id="{00000000-0008-0000-0400-00006EB60100}"/>
            </a:ext>
          </a:extLst>
        </xdr:cNvPr>
        <xdr:cNvSpPr>
          <a:spLocks noChangeShapeType="1"/>
        </xdr:cNvSpPr>
      </xdr:nvSpPr>
      <xdr:spPr bwMode="auto">
        <a:xfrm flipH="1">
          <a:off x="2184400" y="114935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6</xdr:row>
      <xdr:rowOff>6350</xdr:rowOff>
    </xdr:from>
    <xdr:to>
      <xdr:col>1</xdr:col>
      <xdr:colOff>0</xdr:colOff>
      <xdr:row>7</xdr:row>
      <xdr:rowOff>0</xdr:rowOff>
    </xdr:to>
    <xdr:sp macro="" textlink="">
      <xdr:nvSpPr>
        <xdr:cNvPr id="112239" name="Line 23">
          <a:extLst>
            <a:ext uri="{FF2B5EF4-FFF2-40B4-BE49-F238E27FC236}">
              <a16:creationId xmlns:a16="http://schemas.microsoft.com/office/drawing/2014/main" id="{00000000-0008-0000-0400-00006FB60100}"/>
            </a:ext>
          </a:extLst>
        </xdr:cNvPr>
        <xdr:cNvSpPr>
          <a:spLocks noChangeShapeType="1"/>
        </xdr:cNvSpPr>
      </xdr:nvSpPr>
      <xdr:spPr bwMode="auto">
        <a:xfrm flipH="1">
          <a:off x="2184400" y="11557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152400</xdr:rowOff>
    </xdr:to>
    <xdr:sp macro="" textlink="">
      <xdr:nvSpPr>
        <xdr:cNvPr id="112240" name="Line 24">
          <a:extLst>
            <a:ext uri="{FF2B5EF4-FFF2-40B4-BE49-F238E27FC236}">
              <a16:creationId xmlns:a16="http://schemas.microsoft.com/office/drawing/2014/main" id="{00000000-0008-0000-0400-000070B60100}"/>
            </a:ext>
          </a:extLst>
        </xdr:cNvPr>
        <xdr:cNvSpPr>
          <a:spLocks noChangeShapeType="1"/>
        </xdr:cNvSpPr>
      </xdr:nvSpPr>
      <xdr:spPr bwMode="auto">
        <a:xfrm flipH="1">
          <a:off x="2184400" y="252730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13</xdr:row>
      <xdr:rowOff>6350</xdr:rowOff>
    </xdr:from>
    <xdr:to>
      <xdr:col>1</xdr:col>
      <xdr:colOff>0</xdr:colOff>
      <xdr:row>14</xdr:row>
      <xdr:rowOff>0</xdr:rowOff>
    </xdr:to>
    <xdr:sp macro="" textlink="">
      <xdr:nvSpPr>
        <xdr:cNvPr id="112241" name="Line 25">
          <a:extLst>
            <a:ext uri="{FF2B5EF4-FFF2-40B4-BE49-F238E27FC236}">
              <a16:creationId xmlns:a16="http://schemas.microsoft.com/office/drawing/2014/main" id="{00000000-0008-0000-0400-000071B60100}"/>
            </a:ext>
          </a:extLst>
        </xdr:cNvPr>
        <xdr:cNvSpPr>
          <a:spLocks noChangeShapeType="1"/>
        </xdr:cNvSpPr>
      </xdr:nvSpPr>
      <xdr:spPr bwMode="auto">
        <a:xfrm flipH="1">
          <a:off x="2184400" y="25336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152400</xdr:rowOff>
    </xdr:to>
    <xdr:sp macro="" textlink="">
      <xdr:nvSpPr>
        <xdr:cNvPr id="112242" name="Line 26">
          <a:extLst>
            <a:ext uri="{FF2B5EF4-FFF2-40B4-BE49-F238E27FC236}">
              <a16:creationId xmlns:a16="http://schemas.microsoft.com/office/drawing/2014/main" id="{00000000-0008-0000-0400-000072B60100}"/>
            </a:ext>
          </a:extLst>
        </xdr:cNvPr>
        <xdr:cNvSpPr>
          <a:spLocks noChangeShapeType="1"/>
        </xdr:cNvSpPr>
      </xdr:nvSpPr>
      <xdr:spPr bwMode="auto">
        <a:xfrm flipH="1">
          <a:off x="2184400" y="873125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43</xdr:row>
      <xdr:rowOff>6350</xdr:rowOff>
    </xdr:from>
    <xdr:to>
      <xdr:col>1</xdr:col>
      <xdr:colOff>0</xdr:colOff>
      <xdr:row>44</xdr:row>
      <xdr:rowOff>0</xdr:rowOff>
    </xdr:to>
    <xdr:sp macro="" textlink="">
      <xdr:nvSpPr>
        <xdr:cNvPr id="112243" name="Line 27">
          <a:extLst>
            <a:ext uri="{FF2B5EF4-FFF2-40B4-BE49-F238E27FC236}">
              <a16:creationId xmlns:a16="http://schemas.microsoft.com/office/drawing/2014/main" id="{00000000-0008-0000-0400-000073B60100}"/>
            </a:ext>
          </a:extLst>
        </xdr:cNvPr>
        <xdr:cNvSpPr>
          <a:spLocks noChangeShapeType="1"/>
        </xdr:cNvSpPr>
      </xdr:nvSpPr>
      <xdr:spPr bwMode="auto">
        <a:xfrm flipH="1">
          <a:off x="2184400" y="87376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152400</xdr:rowOff>
    </xdr:to>
    <xdr:sp macro="" textlink="">
      <xdr:nvSpPr>
        <xdr:cNvPr id="112244" name="Line 28">
          <a:extLst>
            <a:ext uri="{FF2B5EF4-FFF2-40B4-BE49-F238E27FC236}">
              <a16:creationId xmlns:a16="http://schemas.microsoft.com/office/drawing/2014/main" id="{00000000-0008-0000-0400-000074B60100}"/>
            </a:ext>
          </a:extLst>
        </xdr:cNvPr>
        <xdr:cNvSpPr>
          <a:spLocks noChangeShapeType="1"/>
        </xdr:cNvSpPr>
      </xdr:nvSpPr>
      <xdr:spPr bwMode="auto">
        <a:xfrm flipH="1">
          <a:off x="2184400" y="755015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37</xdr:row>
      <xdr:rowOff>6350</xdr:rowOff>
    </xdr:from>
    <xdr:to>
      <xdr:col>1</xdr:col>
      <xdr:colOff>0</xdr:colOff>
      <xdr:row>38</xdr:row>
      <xdr:rowOff>0</xdr:rowOff>
    </xdr:to>
    <xdr:sp macro="" textlink="">
      <xdr:nvSpPr>
        <xdr:cNvPr id="112245" name="Line 29">
          <a:extLst>
            <a:ext uri="{FF2B5EF4-FFF2-40B4-BE49-F238E27FC236}">
              <a16:creationId xmlns:a16="http://schemas.microsoft.com/office/drawing/2014/main" id="{00000000-0008-0000-0400-000075B60100}"/>
            </a:ext>
          </a:extLst>
        </xdr:cNvPr>
        <xdr:cNvSpPr>
          <a:spLocks noChangeShapeType="1"/>
        </xdr:cNvSpPr>
      </xdr:nvSpPr>
      <xdr:spPr bwMode="auto">
        <a:xfrm flipH="1">
          <a:off x="2184400" y="75565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 macro="" textlink="">
      <xdr:nvSpPr>
        <xdr:cNvPr id="112246" name="Line 30">
          <a:extLst>
            <a:ext uri="{FF2B5EF4-FFF2-40B4-BE49-F238E27FC236}">
              <a16:creationId xmlns:a16="http://schemas.microsoft.com/office/drawing/2014/main" id="{00000000-0008-0000-0400-000076B60100}"/>
            </a:ext>
          </a:extLst>
        </xdr:cNvPr>
        <xdr:cNvSpPr>
          <a:spLocks noChangeShapeType="1"/>
        </xdr:cNvSpPr>
      </xdr:nvSpPr>
      <xdr:spPr bwMode="auto">
        <a:xfrm flipH="1">
          <a:off x="2184400" y="93218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 macro="" textlink="">
      <xdr:nvSpPr>
        <xdr:cNvPr id="112247" name="Line 31">
          <a:extLst>
            <a:ext uri="{FF2B5EF4-FFF2-40B4-BE49-F238E27FC236}">
              <a16:creationId xmlns:a16="http://schemas.microsoft.com/office/drawing/2014/main" id="{00000000-0008-0000-0400-000077B60100}"/>
            </a:ext>
          </a:extLst>
        </xdr:cNvPr>
        <xdr:cNvSpPr>
          <a:spLocks noChangeShapeType="1"/>
        </xdr:cNvSpPr>
      </xdr:nvSpPr>
      <xdr:spPr bwMode="auto">
        <a:xfrm flipH="1">
          <a:off x="2184400" y="93218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112248" name="Line 32">
          <a:extLst>
            <a:ext uri="{FF2B5EF4-FFF2-40B4-BE49-F238E27FC236}">
              <a16:creationId xmlns:a16="http://schemas.microsoft.com/office/drawing/2014/main" id="{00000000-0008-0000-0400-000078B60100}"/>
            </a:ext>
          </a:extLst>
        </xdr:cNvPr>
        <xdr:cNvSpPr>
          <a:spLocks noChangeShapeType="1"/>
        </xdr:cNvSpPr>
      </xdr:nvSpPr>
      <xdr:spPr bwMode="auto">
        <a:xfrm flipH="1">
          <a:off x="2184400" y="122745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112249" name="Line 33">
          <a:extLst>
            <a:ext uri="{FF2B5EF4-FFF2-40B4-BE49-F238E27FC236}">
              <a16:creationId xmlns:a16="http://schemas.microsoft.com/office/drawing/2014/main" id="{00000000-0008-0000-0400-000079B60100}"/>
            </a:ext>
          </a:extLst>
        </xdr:cNvPr>
        <xdr:cNvSpPr>
          <a:spLocks noChangeShapeType="1"/>
        </xdr:cNvSpPr>
      </xdr:nvSpPr>
      <xdr:spPr bwMode="auto">
        <a:xfrm flipH="1">
          <a:off x="2184400" y="122745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152400</xdr:rowOff>
    </xdr:to>
    <xdr:sp macro="" textlink="">
      <xdr:nvSpPr>
        <xdr:cNvPr id="112250" name="Line 34">
          <a:extLst>
            <a:ext uri="{FF2B5EF4-FFF2-40B4-BE49-F238E27FC236}">
              <a16:creationId xmlns:a16="http://schemas.microsoft.com/office/drawing/2014/main" id="{00000000-0008-0000-0400-00007AB60100}"/>
            </a:ext>
          </a:extLst>
        </xdr:cNvPr>
        <xdr:cNvSpPr>
          <a:spLocks noChangeShapeType="1"/>
        </xdr:cNvSpPr>
      </xdr:nvSpPr>
      <xdr:spPr bwMode="auto">
        <a:xfrm flipH="1">
          <a:off x="2184400" y="853440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42</xdr:row>
      <xdr:rowOff>6350</xdr:rowOff>
    </xdr:from>
    <xdr:to>
      <xdr:col>1</xdr:col>
      <xdr:colOff>0</xdr:colOff>
      <xdr:row>43</xdr:row>
      <xdr:rowOff>0</xdr:rowOff>
    </xdr:to>
    <xdr:sp macro="" textlink="">
      <xdr:nvSpPr>
        <xdr:cNvPr id="112251" name="Line 35">
          <a:extLst>
            <a:ext uri="{FF2B5EF4-FFF2-40B4-BE49-F238E27FC236}">
              <a16:creationId xmlns:a16="http://schemas.microsoft.com/office/drawing/2014/main" id="{00000000-0008-0000-0400-00007BB60100}"/>
            </a:ext>
          </a:extLst>
        </xdr:cNvPr>
        <xdr:cNvSpPr>
          <a:spLocks noChangeShapeType="1"/>
        </xdr:cNvSpPr>
      </xdr:nvSpPr>
      <xdr:spPr bwMode="auto">
        <a:xfrm flipH="1">
          <a:off x="2184400" y="854075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152400</xdr:rowOff>
    </xdr:to>
    <xdr:sp macro="" textlink="">
      <xdr:nvSpPr>
        <xdr:cNvPr id="112252" name="Line 36">
          <a:extLst>
            <a:ext uri="{FF2B5EF4-FFF2-40B4-BE49-F238E27FC236}">
              <a16:creationId xmlns:a16="http://schemas.microsoft.com/office/drawing/2014/main" id="{00000000-0008-0000-0400-00007CB60100}"/>
            </a:ext>
          </a:extLst>
        </xdr:cNvPr>
        <xdr:cNvSpPr>
          <a:spLocks noChangeShapeType="1"/>
        </xdr:cNvSpPr>
      </xdr:nvSpPr>
      <xdr:spPr bwMode="auto">
        <a:xfrm flipH="1">
          <a:off x="2184400" y="405130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20</xdr:row>
      <xdr:rowOff>12700</xdr:rowOff>
    </xdr:from>
    <xdr:to>
      <xdr:col>1</xdr:col>
      <xdr:colOff>0</xdr:colOff>
      <xdr:row>21</xdr:row>
      <xdr:rowOff>0</xdr:rowOff>
    </xdr:to>
    <xdr:sp macro="" textlink="">
      <xdr:nvSpPr>
        <xdr:cNvPr id="112253" name="Line 37">
          <a:extLst>
            <a:ext uri="{FF2B5EF4-FFF2-40B4-BE49-F238E27FC236}">
              <a16:creationId xmlns:a16="http://schemas.microsoft.com/office/drawing/2014/main" id="{00000000-0008-0000-0400-00007DB60100}"/>
            </a:ext>
          </a:extLst>
        </xdr:cNvPr>
        <xdr:cNvSpPr>
          <a:spLocks noChangeShapeType="1"/>
        </xdr:cNvSpPr>
      </xdr:nvSpPr>
      <xdr:spPr bwMode="auto">
        <a:xfrm flipH="1">
          <a:off x="2184400" y="4064000"/>
          <a:ext cx="0" cy="3365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 macro="" textlink="">
      <xdr:nvSpPr>
        <xdr:cNvPr id="112254" name="Line 38">
          <a:extLst>
            <a:ext uri="{FF2B5EF4-FFF2-40B4-BE49-F238E27FC236}">
              <a16:creationId xmlns:a16="http://schemas.microsoft.com/office/drawing/2014/main" id="{00000000-0008-0000-0400-00007EB60100}"/>
            </a:ext>
          </a:extLst>
        </xdr:cNvPr>
        <xdr:cNvSpPr>
          <a:spLocks noChangeShapeType="1"/>
        </xdr:cNvSpPr>
      </xdr:nvSpPr>
      <xdr:spPr bwMode="auto">
        <a:xfrm flipH="1">
          <a:off x="2184400" y="93218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 macro="" textlink="">
      <xdr:nvSpPr>
        <xdr:cNvPr id="112255" name="Line 39">
          <a:extLst>
            <a:ext uri="{FF2B5EF4-FFF2-40B4-BE49-F238E27FC236}">
              <a16:creationId xmlns:a16="http://schemas.microsoft.com/office/drawing/2014/main" id="{00000000-0008-0000-0400-00007FB60100}"/>
            </a:ext>
          </a:extLst>
        </xdr:cNvPr>
        <xdr:cNvSpPr>
          <a:spLocks noChangeShapeType="1"/>
        </xdr:cNvSpPr>
      </xdr:nvSpPr>
      <xdr:spPr bwMode="auto">
        <a:xfrm flipH="1">
          <a:off x="2184400" y="93218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 macro="" textlink="">
      <xdr:nvSpPr>
        <xdr:cNvPr id="112256" name="Line 40">
          <a:extLst>
            <a:ext uri="{FF2B5EF4-FFF2-40B4-BE49-F238E27FC236}">
              <a16:creationId xmlns:a16="http://schemas.microsoft.com/office/drawing/2014/main" id="{00000000-0008-0000-0400-000080B60100}"/>
            </a:ext>
          </a:extLst>
        </xdr:cNvPr>
        <xdr:cNvSpPr>
          <a:spLocks noChangeShapeType="1"/>
        </xdr:cNvSpPr>
      </xdr:nvSpPr>
      <xdr:spPr bwMode="auto">
        <a:xfrm flipH="1">
          <a:off x="2184400" y="93218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 macro="" textlink="">
      <xdr:nvSpPr>
        <xdr:cNvPr id="112257" name="Line 41">
          <a:extLst>
            <a:ext uri="{FF2B5EF4-FFF2-40B4-BE49-F238E27FC236}">
              <a16:creationId xmlns:a16="http://schemas.microsoft.com/office/drawing/2014/main" id="{00000000-0008-0000-0400-000081B60100}"/>
            </a:ext>
          </a:extLst>
        </xdr:cNvPr>
        <xdr:cNvSpPr>
          <a:spLocks noChangeShapeType="1"/>
        </xdr:cNvSpPr>
      </xdr:nvSpPr>
      <xdr:spPr bwMode="auto">
        <a:xfrm flipH="1">
          <a:off x="2184400" y="93218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 macro="" textlink="">
      <xdr:nvSpPr>
        <xdr:cNvPr id="112258" name="Line 42">
          <a:extLst>
            <a:ext uri="{FF2B5EF4-FFF2-40B4-BE49-F238E27FC236}">
              <a16:creationId xmlns:a16="http://schemas.microsoft.com/office/drawing/2014/main" id="{00000000-0008-0000-0400-000082B60100}"/>
            </a:ext>
          </a:extLst>
        </xdr:cNvPr>
        <xdr:cNvSpPr>
          <a:spLocks noChangeShapeType="1"/>
        </xdr:cNvSpPr>
      </xdr:nvSpPr>
      <xdr:spPr bwMode="auto">
        <a:xfrm flipH="1">
          <a:off x="2184400" y="93218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 macro="" textlink="">
      <xdr:nvSpPr>
        <xdr:cNvPr id="112259" name="Line 43">
          <a:extLst>
            <a:ext uri="{FF2B5EF4-FFF2-40B4-BE49-F238E27FC236}">
              <a16:creationId xmlns:a16="http://schemas.microsoft.com/office/drawing/2014/main" id="{00000000-0008-0000-0400-000083B60100}"/>
            </a:ext>
          </a:extLst>
        </xdr:cNvPr>
        <xdr:cNvSpPr>
          <a:spLocks noChangeShapeType="1"/>
        </xdr:cNvSpPr>
      </xdr:nvSpPr>
      <xdr:spPr bwMode="auto">
        <a:xfrm flipH="1">
          <a:off x="2184400" y="93218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152400</xdr:rowOff>
    </xdr:to>
    <xdr:sp macro="" textlink="">
      <xdr:nvSpPr>
        <xdr:cNvPr id="112260" name="Line 44">
          <a:extLst>
            <a:ext uri="{FF2B5EF4-FFF2-40B4-BE49-F238E27FC236}">
              <a16:creationId xmlns:a16="http://schemas.microsoft.com/office/drawing/2014/main" id="{00000000-0008-0000-0400-000084B60100}"/>
            </a:ext>
          </a:extLst>
        </xdr:cNvPr>
        <xdr:cNvSpPr>
          <a:spLocks noChangeShapeType="1"/>
        </xdr:cNvSpPr>
      </xdr:nvSpPr>
      <xdr:spPr bwMode="auto">
        <a:xfrm flipH="1">
          <a:off x="2184400" y="346075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17</xdr:row>
      <xdr:rowOff>6350</xdr:rowOff>
    </xdr:from>
    <xdr:to>
      <xdr:col>1</xdr:col>
      <xdr:colOff>0</xdr:colOff>
      <xdr:row>18</xdr:row>
      <xdr:rowOff>0</xdr:rowOff>
    </xdr:to>
    <xdr:sp macro="" textlink="">
      <xdr:nvSpPr>
        <xdr:cNvPr id="112261" name="Line 45">
          <a:extLst>
            <a:ext uri="{FF2B5EF4-FFF2-40B4-BE49-F238E27FC236}">
              <a16:creationId xmlns:a16="http://schemas.microsoft.com/office/drawing/2014/main" id="{00000000-0008-0000-0400-000085B60100}"/>
            </a:ext>
          </a:extLst>
        </xdr:cNvPr>
        <xdr:cNvSpPr>
          <a:spLocks noChangeShapeType="1"/>
        </xdr:cNvSpPr>
      </xdr:nvSpPr>
      <xdr:spPr bwMode="auto">
        <a:xfrm flipH="1">
          <a:off x="2184400" y="34671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 macro="" textlink="">
      <xdr:nvSpPr>
        <xdr:cNvPr id="112262" name="Line 46">
          <a:extLst>
            <a:ext uri="{FF2B5EF4-FFF2-40B4-BE49-F238E27FC236}">
              <a16:creationId xmlns:a16="http://schemas.microsoft.com/office/drawing/2014/main" id="{00000000-0008-0000-0400-000086B60100}"/>
            </a:ext>
          </a:extLst>
        </xdr:cNvPr>
        <xdr:cNvSpPr>
          <a:spLocks noChangeShapeType="1"/>
        </xdr:cNvSpPr>
      </xdr:nvSpPr>
      <xdr:spPr bwMode="auto">
        <a:xfrm flipH="1">
          <a:off x="2184400" y="93218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 macro="" textlink="">
      <xdr:nvSpPr>
        <xdr:cNvPr id="112263" name="Line 47">
          <a:extLst>
            <a:ext uri="{FF2B5EF4-FFF2-40B4-BE49-F238E27FC236}">
              <a16:creationId xmlns:a16="http://schemas.microsoft.com/office/drawing/2014/main" id="{00000000-0008-0000-0400-000087B60100}"/>
            </a:ext>
          </a:extLst>
        </xdr:cNvPr>
        <xdr:cNvSpPr>
          <a:spLocks noChangeShapeType="1"/>
        </xdr:cNvSpPr>
      </xdr:nvSpPr>
      <xdr:spPr bwMode="auto">
        <a:xfrm flipH="1">
          <a:off x="2184400" y="93218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 macro="" textlink="">
      <xdr:nvSpPr>
        <xdr:cNvPr id="112264" name="Line 48">
          <a:extLst>
            <a:ext uri="{FF2B5EF4-FFF2-40B4-BE49-F238E27FC236}">
              <a16:creationId xmlns:a16="http://schemas.microsoft.com/office/drawing/2014/main" id="{00000000-0008-0000-0400-000088B60100}"/>
            </a:ext>
          </a:extLst>
        </xdr:cNvPr>
        <xdr:cNvSpPr>
          <a:spLocks noChangeShapeType="1"/>
        </xdr:cNvSpPr>
      </xdr:nvSpPr>
      <xdr:spPr bwMode="auto">
        <a:xfrm flipH="1">
          <a:off x="2184400" y="93218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 macro="" textlink="">
      <xdr:nvSpPr>
        <xdr:cNvPr id="112265" name="Line 49">
          <a:extLst>
            <a:ext uri="{FF2B5EF4-FFF2-40B4-BE49-F238E27FC236}">
              <a16:creationId xmlns:a16="http://schemas.microsoft.com/office/drawing/2014/main" id="{00000000-0008-0000-0400-000089B60100}"/>
            </a:ext>
          </a:extLst>
        </xdr:cNvPr>
        <xdr:cNvSpPr>
          <a:spLocks noChangeShapeType="1"/>
        </xdr:cNvSpPr>
      </xdr:nvSpPr>
      <xdr:spPr bwMode="auto">
        <a:xfrm flipH="1">
          <a:off x="2184400" y="93218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 macro="" textlink="">
      <xdr:nvSpPr>
        <xdr:cNvPr id="112266" name="Line 50">
          <a:extLst>
            <a:ext uri="{FF2B5EF4-FFF2-40B4-BE49-F238E27FC236}">
              <a16:creationId xmlns:a16="http://schemas.microsoft.com/office/drawing/2014/main" id="{00000000-0008-0000-0400-00008AB60100}"/>
            </a:ext>
          </a:extLst>
        </xdr:cNvPr>
        <xdr:cNvSpPr>
          <a:spLocks noChangeShapeType="1"/>
        </xdr:cNvSpPr>
      </xdr:nvSpPr>
      <xdr:spPr bwMode="auto">
        <a:xfrm flipH="1">
          <a:off x="2184400" y="93218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 macro="" textlink="">
      <xdr:nvSpPr>
        <xdr:cNvPr id="112267" name="Line 51">
          <a:extLst>
            <a:ext uri="{FF2B5EF4-FFF2-40B4-BE49-F238E27FC236}">
              <a16:creationId xmlns:a16="http://schemas.microsoft.com/office/drawing/2014/main" id="{00000000-0008-0000-0400-00008BB60100}"/>
            </a:ext>
          </a:extLst>
        </xdr:cNvPr>
        <xdr:cNvSpPr>
          <a:spLocks noChangeShapeType="1"/>
        </xdr:cNvSpPr>
      </xdr:nvSpPr>
      <xdr:spPr bwMode="auto">
        <a:xfrm flipH="1">
          <a:off x="2184400" y="93218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12268" name="Line 162">
          <a:extLst>
            <a:ext uri="{FF2B5EF4-FFF2-40B4-BE49-F238E27FC236}">
              <a16:creationId xmlns:a16="http://schemas.microsoft.com/office/drawing/2014/main" id="{00000000-0008-0000-0400-00008CB60100}"/>
            </a:ext>
          </a:extLst>
        </xdr:cNvPr>
        <xdr:cNvSpPr>
          <a:spLocks noChangeShapeType="1"/>
        </xdr:cNvSpPr>
      </xdr:nvSpPr>
      <xdr:spPr bwMode="auto">
        <a:xfrm flipH="1">
          <a:off x="2184400" y="9525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12269" name="Line 163">
          <a:extLst>
            <a:ext uri="{FF2B5EF4-FFF2-40B4-BE49-F238E27FC236}">
              <a16:creationId xmlns:a16="http://schemas.microsoft.com/office/drawing/2014/main" id="{00000000-0008-0000-0400-00008DB60100}"/>
            </a:ext>
          </a:extLst>
        </xdr:cNvPr>
        <xdr:cNvSpPr>
          <a:spLocks noChangeShapeType="1"/>
        </xdr:cNvSpPr>
      </xdr:nvSpPr>
      <xdr:spPr bwMode="auto">
        <a:xfrm flipH="1">
          <a:off x="2184400" y="9525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152400</xdr:rowOff>
    </xdr:to>
    <xdr:sp macro="" textlink="">
      <xdr:nvSpPr>
        <xdr:cNvPr id="112270" name="Line 164">
          <a:extLst>
            <a:ext uri="{FF2B5EF4-FFF2-40B4-BE49-F238E27FC236}">
              <a16:creationId xmlns:a16="http://schemas.microsoft.com/office/drawing/2014/main" id="{00000000-0008-0000-0400-00008EB60100}"/>
            </a:ext>
          </a:extLst>
        </xdr:cNvPr>
        <xdr:cNvSpPr>
          <a:spLocks noChangeShapeType="1"/>
        </xdr:cNvSpPr>
      </xdr:nvSpPr>
      <xdr:spPr bwMode="auto">
        <a:xfrm flipH="1">
          <a:off x="2184400" y="1148715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57</xdr:row>
      <xdr:rowOff>6350</xdr:rowOff>
    </xdr:from>
    <xdr:to>
      <xdr:col>1</xdr:col>
      <xdr:colOff>0</xdr:colOff>
      <xdr:row>58</xdr:row>
      <xdr:rowOff>0</xdr:rowOff>
    </xdr:to>
    <xdr:sp macro="" textlink="">
      <xdr:nvSpPr>
        <xdr:cNvPr id="112271" name="Line 165">
          <a:extLst>
            <a:ext uri="{FF2B5EF4-FFF2-40B4-BE49-F238E27FC236}">
              <a16:creationId xmlns:a16="http://schemas.microsoft.com/office/drawing/2014/main" id="{00000000-0008-0000-0400-00008FB60100}"/>
            </a:ext>
          </a:extLst>
        </xdr:cNvPr>
        <xdr:cNvSpPr>
          <a:spLocks noChangeShapeType="1"/>
        </xdr:cNvSpPr>
      </xdr:nvSpPr>
      <xdr:spPr bwMode="auto">
        <a:xfrm flipH="1">
          <a:off x="2184400" y="114935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152400</xdr:rowOff>
    </xdr:to>
    <xdr:sp macro="" textlink="">
      <xdr:nvSpPr>
        <xdr:cNvPr id="112272" name="Line 166">
          <a:extLst>
            <a:ext uri="{FF2B5EF4-FFF2-40B4-BE49-F238E27FC236}">
              <a16:creationId xmlns:a16="http://schemas.microsoft.com/office/drawing/2014/main" id="{00000000-0008-0000-0400-000090B60100}"/>
            </a:ext>
          </a:extLst>
        </xdr:cNvPr>
        <xdr:cNvSpPr>
          <a:spLocks noChangeShapeType="1"/>
        </xdr:cNvSpPr>
      </xdr:nvSpPr>
      <xdr:spPr bwMode="auto">
        <a:xfrm flipH="1">
          <a:off x="2184400" y="9518650"/>
          <a:ext cx="0" cy="1524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47</xdr:row>
      <xdr:rowOff>6350</xdr:rowOff>
    </xdr:from>
    <xdr:to>
      <xdr:col>1</xdr:col>
      <xdr:colOff>0</xdr:colOff>
      <xdr:row>48</xdr:row>
      <xdr:rowOff>0</xdr:rowOff>
    </xdr:to>
    <xdr:sp macro="" textlink="">
      <xdr:nvSpPr>
        <xdr:cNvPr id="112273" name="Line 167">
          <a:extLst>
            <a:ext uri="{FF2B5EF4-FFF2-40B4-BE49-F238E27FC236}">
              <a16:creationId xmlns:a16="http://schemas.microsoft.com/office/drawing/2014/main" id="{00000000-0008-0000-0400-000091B60100}"/>
            </a:ext>
          </a:extLst>
        </xdr:cNvPr>
        <xdr:cNvSpPr>
          <a:spLocks noChangeShapeType="1"/>
        </xdr:cNvSpPr>
      </xdr:nvSpPr>
      <xdr:spPr bwMode="auto">
        <a:xfrm flipH="1">
          <a:off x="2184400" y="9525000"/>
          <a:ext cx="0" cy="190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 macro="" textlink="">
      <xdr:nvSpPr>
        <xdr:cNvPr id="112274" name="Line 168">
          <a:extLst>
            <a:ext uri="{FF2B5EF4-FFF2-40B4-BE49-F238E27FC236}">
              <a16:creationId xmlns:a16="http://schemas.microsoft.com/office/drawing/2014/main" id="{00000000-0008-0000-0400-000092B60100}"/>
            </a:ext>
          </a:extLst>
        </xdr:cNvPr>
        <xdr:cNvSpPr>
          <a:spLocks noChangeShapeType="1"/>
        </xdr:cNvSpPr>
      </xdr:nvSpPr>
      <xdr:spPr bwMode="auto">
        <a:xfrm flipH="1">
          <a:off x="2184400" y="93218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 macro="" textlink="">
      <xdr:nvSpPr>
        <xdr:cNvPr id="112275" name="Line 169">
          <a:extLst>
            <a:ext uri="{FF2B5EF4-FFF2-40B4-BE49-F238E27FC236}">
              <a16:creationId xmlns:a16="http://schemas.microsoft.com/office/drawing/2014/main" id="{00000000-0008-0000-0400-000093B60100}"/>
            </a:ext>
          </a:extLst>
        </xdr:cNvPr>
        <xdr:cNvSpPr>
          <a:spLocks noChangeShapeType="1"/>
        </xdr:cNvSpPr>
      </xdr:nvSpPr>
      <xdr:spPr bwMode="auto">
        <a:xfrm flipH="1">
          <a:off x="2184400" y="93218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146050</xdr:colOff>
      <xdr:row>36</xdr:row>
      <xdr:rowOff>114300</xdr:rowOff>
    </xdr:from>
    <xdr:to>
      <xdr:col>13</xdr:col>
      <xdr:colOff>184150</xdr:colOff>
      <xdr:row>55</xdr:row>
      <xdr:rowOff>57150</xdr:rowOff>
    </xdr:to>
    <xdr:graphicFrame macro="">
      <xdr:nvGraphicFramePr>
        <xdr:cNvPr id="112276" name="Gràfic 60">
          <a:extLst>
            <a:ext uri="{FF2B5EF4-FFF2-40B4-BE49-F238E27FC236}">
              <a16:creationId xmlns:a16="http://schemas.microsoft.com/office/drawing/2014/main" id="{00000000-0008-0000-0400-000094B6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I67"/>
  <sheetViews>
    <sheetView showGridLines="0" tabSelected="1" topLeftCell="B1" zoomScaleNormal="100" workbookViewId="0">
      <pane xSplit="2" topLeftCell="D1" activePane="topRight" state="frozen"/>
      <selection activeCell="B7" sqref="B7"/>
      <selection pane="topRight" activeCell="C9" sqref="C9"/>
    </sheetView>
  </sheetViews>
  <sheetFormatPr baseColWidth="10" defaultColWidth="11.44140625" defaultRowHeight="13.8"/>
  <cols>
    <col min="1" max="1" width="1.5546875" style="29" hidden="1" customWidth="1"/>
    <col min="2" max="2" width="0.21875" style="29" customWidth="1"/>
    <col min="3" max="3" width="45.88671875" style="45" customWidth="1"/>
    <col min="4" max="4" width="21" style="29" customWidth="1"/>
    <col min="5" max="5" width="12.21875" style="29" customWidth="1"/>
    <col min="6" max="6" width="13.77734375" style="44" customWidth="1"/>
    <col min="7" max="9" width="13" style="29" customWidth="1"/>
    <col min="10" max="10" width="6" style="29" customWidth="1"/>
    <col min="11" max="16384" width="11.44140625" style="29"/>
  </cols>
  <sheetData>
    <row r="1" spans="3:9" ht="21" customHeight="1">
      <c r="C1" s="25" t="s">
        <v>73</v>
      </c>
      <c r="D1" s="26"/>
      <c r="E1" s="27"/>
      <c r="F1" s="28"/>
      <c r="G1" s="27"/>
    </row>
    <row r="2" spans="3:9" ht="21" customHeight="1">
      <c r="C2" s="30"/>
      <c r="D2" s="31"/>
      <c r="E2" s="27"/>
      <c r="F2" s="28"/>
      <c r="G2" s="27"/>
    </row>
    <row r="3" spans="3:9" ht="18" customHeight="1" thickBot="1">
      <c r="C3" s="32" t="s">
        <v>74</v>
      </c>
      <c r="D3" s="33"/>
      <c r="E3" s="27"/>
      <c r="F3" s="28"/>
      <c r="G3" s="27"/>
    </row>
    <row r="4" spans="3:9" ht="55.05" customHeight="1" thickBot="1">
      <c r="C4" s="34" t="s">
        <v>1</v>
      </c>
      <c r="D4" s="35" t="s">
        <v>81</v>
      </c>
      <c r="E4" s="27"/>
      <c r="F4" s="28"/>
      <c r="G4" s="27"/>
    </row>
    <row r="5" spans="3:9" ht="0.75" hidden="1" customHeight="1">
      <c r="C5" s="36"/>
      <c r="D5" s="37"/>
      <c r="E5" s="27"/>
      <c r="F5" s="28"/>
      <c r="G5" s="27"/>
    </row>
    <row r="6" spans="3:9" ht="3" customHeight="1" thickBot="1">
      <c r="C6" s="38"/>
      <c r="D6" s="27"/>
      <c r="E6" s="27"/>
      <c r="F6" s="28"/>
      <c r="G6" s="27"/>
      <c r="I6" s="39" t="s">
        <v>0</v>
      </c>
    </row>
    <row r="7" spans="3:9" s="27" customFormat="1" ht="16.5" customHeight="1" thickTop="1">
      <c r="C7" s="40" t="s">
        <v>12</v>
      </c>
      <c r="D7" s="41">
        <v>944</v>
      </c>
      <c r="F7" s="28"/>
    </row>
    <row r="8" spans="3:9" s="27" customFormat="1" ht="16.5" customHeight="1">
      <c r="C8" s="42" t="s">
        <v>45</v>
      </c>
      <c r="D8" s="43">
        <v>773</v>
      </c>
      <c r="F8" s="28"/>
    </row>
    <row r="9" spans="3:9" s="27" customFormat="1" ht="16.5" customHeight="1">
      <c r="C9" s="42" t="s">
        <v>65</v>
      </c>
      <c r="D9" s="43">
        <v>687</v>
      </c>
      <c r="F9" s="28"/>
    </row>
    <row r="10" spans="3:9" s="27" customFormat="1" ht="18.75" customHeight="1">
      <c r="C10" s="42" t="s">
        <v>55</v>
      </c>
      <c r="D10" s="43">
        <v>560</v>
      </c>
      <c r="F10" s="28"/>
    </row>
    <row r="11" spans="3:9" s="27" customFormat="1" ht="18.75" customHeight="1">
      <c r="C11" s="42" t="s">
        <v>21</v>
      </c>
      <c r="D11" s="43">
        <v>478</v>
      </c>
      <c r="F11" s="28"/>
    </row>
    <row r="12" spans="3:9" s="27" customFormat="1" ht="16.5" customHeight="1">
      <c r="C12" s="42" t="s">
        <v>58</v>
      </c>
      <c r="D12" s="43">
        <v>451</v>
      </c>
      <c r="F12" s="28"/>
    </row>
    <row r="13" spans="3:9" s="27" customFormat="1" ht="16.5" customHeight="1">
      <c r="C13" s="42" t="s">
        <v>57</v>
      </c>
      <c r="D13" s="43">
        <v>451</v>
      </c>
      <c r="F13" s="28"/>
    </row>
    <row r="14" spans="3:9" s="27" customFormat="1" ht="16.5" customHeight="1">
      <c r="C14" s="42" t="s">
        <v>46</v>
      </c>
      <c r="D14" s="43">
        <v>427</v>
      </c>
      <c r="F14" s="28"/>
    </row>
    <row r="15" spans="3:9" s="27" customFormat="1" ht="16.5" customHeight="1">
      <c r="C15" s="42" t="s">
        <v>61</v>
      </c>
      <c r="D15" s="43">
        <v>396</v>
      </c>
      <c r="F15" s="28"/>
    </row>
    <row r="16" spans="3:9" s="27" customFormat="1" ht="16.5" customHeight="1">
      <c r="C16" s="42" t="s">
        <v>13</v>
      </c>
      <c r="D16" s="43">
        <v>387</v>
      </c>
      <c r="F16" s="28"/>
    </row>
    <row r="17" spans="3:6" s="27" customFormat="1" ht="16.5" customHeight="1">
      <c r="C17" s="42" t="s">
        <v>35</v>
      </c>
      <c r="D17" s="43">
        <v>385</v>
      </c>
      <c r="F17" s="28"/>
    </row>
    <row r="18" spans="3:6" s="27" customFormat="1" ht="16.5" customHeight="1">
      <c r="C18" s="42" t="s">
        <v>38</v>
      </c>
      <c r="D18" s="43">
        <v>382</v>
      </c>
      <c r="F18" s="28"/>
    </row>
    <row r="19" spans="3:6" s="27" customFormat="1" ht="16.5" customHeight="1">
      <c r="C19" s="42" t="s">
        <v>8</v>
      </c>
      <c r="D19" s="43">
        <v>382</v>
      </c>
      <c r="F19" s="28"/>
    </row>
    <row r="20" spans="3:6" s="27" customFormat="1" ht="16.5" customHeight="1">
      <c r="C20" s="42" t="s">
        <v>5</v>
      </c>
      <c r="D20" s="43">
        <v>373</v>
      </c>
      <c r="F20" s="28"/>
    </row>
    <row r="21" spans="3:6" s="27" customFormat="1" ht="16.5" customHeight="1">
      <c r="C21" s="42" t="s">
        <v>32</v>
      </c>
      <c r="D21" s="43">
        <v>319</v>
      </c>
      <c r="F21" s="28"/>
    </row>
    <row r="22" spans="3:6" s="27" customFormat="1" ht="16.5" customHeight="1">
      <c r="C22" s="42" t="s">
        <v>9</v>
      </c>
      <c r="D22" s="43">
        <v>315</v>
      </c>
      <c r="F22" s="28"/>
    </row>
    <row r="23" spans="3:6" s="27" customFormat="1" ht="15.75" customHeight="1">
      <c r="C23" s="42" t="s">
        <v>33</v>
      </c>
      <c r="D23" s="43">
        <v>306</v>
      </c>
      <c r="F23" s="28"/>
    </row>
    <row r="24" spans="3:6" s="27" customFormat="1" ht="16.5" customHeight="1">
      <c r="C24" s="42" t="s">
        <v>60</v>
      </c>
      <c r="D24" s="43">
        <v>304</v>
      </c>
      <c r="F24" s="28"/>
    </row>
    <row r="25" spans="3:6" s="27" customFormat="1" ht="16.5" customHeight="1">
      <c r="C25" s="42" t="s">
        <v>40</v>
      </c>
      <c r="D25" s="43">
        <v>304</v>
      </c>
      <c r="F25" s="28"/>
    </row>
    <row r="26" spans="3:6" s="27" customFormat="1" ht="18" customHeight="1">
      <c r="C26" s="42" t="s">
        <v>41</v>
      </c>
      <c r="D26" s="43">
        <v>304</v>
      </c>
      <c r="F26" s="28"/>
    </row>
    <row r="27" spans="3:6" s="27" customFormat="1" ht="16.5" customHeight="1">
      <c r="C27" s="42" t="s">
        <v>42</v>
      </c>
      <c r="D27" s="43">
        <v>304</v>
      </c>
      <c r="F27" s="28"/>
    </row>
    <row r="28" spans="3:6" s="27" customFormat="1" ht="16.5" customHeight="1">
      <c r="C28" s="42" t="s">
        <v>6</v>
      </c>
      <c r="D28" s="43">
        <v>302</v>
      </c>
      <c r="F28" s="28"/>
    </row>
    <row r="29" spans="3:6" s="27" customFormat="1" ht="15" customHeight="1">
      <c r="C29" s="42" t="s">
        <v>24</v>
      </c>
      <c r="D29" s="43">
        <v>302</v>
      </c>
      <c r="F29" s="28"/>
    </row>
    <row r="30" spans="3:6" s="27" customFormat="1" ht="16.5" customHeight="1">
      <c r="C30" s="42" t="s">
        <v>34</v>
      </c>
      <c r="D30" s="43">
        <v>300</v>
      </c>
      <c r="F30" s="28"/>
    </row>
    <row r="31" spans="3:6" s="27" customFormat="1" ht="16.5" customHeight="1">
      <c r="C31" s="42" t="s">
        <v>36</v>
      </c>
      <c r="D31" s="43">
        <v>288</v>
      </c>
      <c r="F31" s="28"/>
    </row>
    <row r="32" spans="3:6" s="27" customFormat="1" ht="16.5" customHeight="1">
      <c r="C32" s="42" t="s">
        <v>22</v>
      </c>
      <c r="D32" s="43">
        <v>280</v>
      </c>
      <c r="F32" s="28"/>
    </row>
    <row r="33" spans="3:6" s="27" customFormat="1" ht="16.5" customHeight="1">
      <c r="C33" s="42" t="s">
        <v>23</v>
      </c>
      <c r="D33" s="43">
        <v>266</v>
      </c>
      <c r="F33" s="28"/>
    </row>
    <row r="34" spans="3:6" s="27" customFormat="1" ht="16.5" customHeight="1">
      <c r="C34" s="42" t="s">
        <v>27</v>
      </c>
      <c r="D34" s="43">
        <v>253</v>
      </c>
      <c r="F34" s="28"/>
    </row>
    <row r="35" spans="3:6" s="27" customFormat="1" ht="16.5" customHeight="1">
      <c r="C35" s="42" t="s">
        <v>28</v>
      </c>
      <c r="D35" s="43">
        <v>243</v>
      </c>
      <c r="F35" s="28"/>
    </row>
    <row r="36" spans="3:6" s="27" customFormat="1" ht="16.5" customHeight="1">
      <c r="C36" s="42" t="s">
        <v>3</v>
      </c>
      <c r="D36" s="43">
        <v>242</v>
      </c>
      <c r="F36" s="28"/>
    </row>
    <row r="37" spans="3:6" ht="16.5" customHeight="1">
      <c r="C37" s="42" t="s">
        <v>56</v>
      </c>
      <c r="D37" s="43">
        <v>241</v>
      </c>
    </row>
    <row r="38" spans="3:6" ht="16.5" customHeight="1">
      <c r="C38" s="42" t="s">
        <v>51</v>
      </c>
      <c r="D38" s="43">
        <v>228</v>
      </c>
    </row>
    <row r="39" spans="3:6" ht="16.5" customHeight="1">
      <c r="C39" s="42" t="s">
        <v>14</v>
      </c>
      <c r="D39" s="43">
        <v>223</v>
      </c>
    </row>
    <row r="40" spans="3:6" ht="16.5" customHeight="1">
      <c r="C40" s="42" t="s">
        <v>19</v>
      </c>
      <c r="D40" s="43">
        <v>223</v>
      </c>
    </row>
    <row r="41" spans="3:6" s="27" customFormat="1" ht="16.5" customHeight="1">
      <c r="C41" s="42" t="s">
        <v>7</v>
      </c>
      <c r="D41" s="43">
        <v>223</v>
      </c>
      <c r="F41" s="28"/>
    </row>
    <row r="42" spans="3:6" s="27" customFormat="1" ht="16.5" customHeight="1">
      <c r="C42" s="42" t="s">
        <v>16</v>
      </c>
      <c r="D42" s="43">
        <v>223</v>
      </c>
      <c r="F42" s="28"/>
    </row>
    <row r="43" spans="3:6" ht="16.5" customHeight="1">
      <c r="C43" s="42" t="s">
        <v>47</v>
      </c>
      <c r="D43" s="43">
        <v>223</v>
      </c>
    </row>
    <row r="44" spans="3:6" ht="16.5" customHeight="1">
      <c r="C44" s="42" t="s">
        <v>64</v>
      </c>
      <c r="D44" s="43">
        <v>223</v>
      </c>
    </row>
    <row r="45" spans="3:6" s="27" customFormat="1" ht="16.5" customHeight="1">
      <c r="C45" s="42" t="s">
        <v>29</v>
      </c>
      <c r="D45" s="43">
        <v>219</v>
      </c>
      <c r="F45" s="28"/>
    </row>
    <row r="46" spans="3:6" s="27" customFormat="1" ht="16.5" customHeight="1">
      <c r="C46" s="42" t="s">
        <v>59</v>
      </c>
      <c r="D46" s="43">
        <v>199</v>
      </c>
      <c r="F46" s="28"/>
    </row>
    <row r="47" spans="3:6" s="27" customFormat="1" ht="16.5" customHeight="1">
      <c r="C47" s="42" t="s">
        <v>37</v>
      </c>
      <c r="D47" s="43">
        <v>194</v>
      </c>
      <c r="F47" s="28"/>
    </row>
    <row r="48" spans="3:6" s="27" customFormat="1" ht="16.5" customHeight="1">
      <c r="C48" s="42" t="s">
        <v>30</v>
      </c>
      <c r="D48" s="43">
        <v>189</v>
      </c>
      <c r="F48" s="28"/>
    </row>
    <row r="49" spans="3:6" s="27" customFormat="1" ht="16.5" customHeight="1">
      <c r="C49" s="42" t="s">
        <v>4</v>
      </c>
      <c r="D49" s="43">
        <v>182</v>
      </c>
      <c r="F49" s="28"/>
    </row>
    <row r="50" spans="3:6" s="27" customFormat="1" ht="16.5" customHeight="1">
      <c r="C50" s="42" t="s">
        <v>43</v>
      </c>
      <c r="D50" s="43">
        <v>172</v>
      </c>
      <c r="F50" s="28"/>
    </row>
    <row r="51" spans="3:6" s="27" customFormat="1" ht="16.5" customHeight="1">
      <c r="C51" s="42" t="s">
        <v>15</v>
      </c>
      <c r="D51" s="43">
        <v>160</v>
      </c>
      <c r="F51" s="28"/>
    </row>
    <row r="52" spans="3:6" s="27" customFormat="1" ht="16.5" customHeight="1">
      <c r="C52" s="42" t="s">
        <v>18</v>
      </c>
      <c r="D52" s="43">
        <v>160</v>
      </c>
      <c r="F52" s="28"/>
    </row>
    <row r="53" spans="3:6" s="27" customFormat="1" ht="16.5" customHeight="1">
      <c r="C53" s="42" t="s">
        <v>48</v>
      </c>
      <c r="D53" s="43">
        <v>160</v>
      </c>
      <c r="F53" s="28"/>
    </row>
    <row r="54" spans="3:6" s="27" customFormat="1" ht="16.5" customHeight="1">
      <c r="C54" s="42" t="s">
        <v>25</v>
      </c>
      <c r="D54" s="43">
        <v>160</v>
      </c>
      <c r="F54" s="28"/>
    </row>
    <row r="55" spans="3:6" s="27" customFormat="1" ht="16.5" customHeight="1">
      <c r="C55" s="42" t="s">
        <v>44</v>
      </c>
      <c r="D55" s="43">
        <v>160</v>
      </c>
      <c r="F55" s="28"/>
    </row>
    <row r="56" spans="3:6" s="27" customFormat="1" ht="16.5" customHeight="1">
      <c r="C56" s="42" t="s">
        <v>20</v>
      </c>
      <c r="D56" s="43">
        <v>158</v>
      </c>
      <c r="F56" s="28"/>
    </row>
    <row r="57" spans="3:6" s="27" customFormat="1" ht="16.5" customHeight="1">
      <c r="C57" s="42" t="s">
        <v>26</v>
      </c>
      <c r="D57" s="43">
        <v>158</v>
      </c>
      <c r="F57" s="28"/>
    </row>
    <row r="58" spans="3:6" s="27" customFormat="1" ht="16.5" customHeight="1">
      <c r="C58" s="42" t="s">
        <v>49</v>
      </c>
      <c r="D58" s="43">
        <v>153</v>
      </c>
      <c r="F58" s="28"/>
    </row>
    <row r="59" spans="3:6" s="27" customFormat="1" ht="16.5" customHeight="1">
      <c r="C59" s="42" t="s">
        <v>50</v>
      </c>
      <c r="D59" s="43">
        <v>153</v>
      </c>
      <c r="F59" s="28"/>
    </row>
    <row r="60" spans="3:6" s="27" customFormat="1" ht="16.5" customHeight="1">
      <c r="C60" s="42" t="s">
        <v>52</v>
      </c>
      <c r="D60" s="43">
        <v>147</v>
      </c>
      <c r="F60" s="28"/>
    </row>
    <row r="61" spans="3:6" s="27" customFormat="1" ht="16.5" customHeight="1">
      <c r="C61" s="42" t="s">
        <v>62</v>
      </c>
      <c r="D61" s="43">
        <v>144</v>
      </c>
      <c r="F61" s="28"/>
    </row>
    <row r="62" spans="3:6" s="27" customFormat="1" ht="16.5" customHeight="1">
      <c r="C62" s="42" t="s">
        <v>63</v>
      </c>
      <c r="D62" s="43">
        <v>136</v>
      </c>
      <c r="F62" s="28"/>
    </row>
    <row r="63" spans="3:6" s="27" customFormat="1" ht="16.5" customHeight="1">
      <c r="C63" s="42" t="s">
        <v>31</v>
      </c>
      <c r="D63" s="43">
        <v>133</v>
      </c>
      <c r="F63" s="28"/>
    </row>
    <row r="64" spans="3:6" s="27" customFormat="1" ht="16.5" customHeight="1">
      <c r="C64" s="42" t="s">
        <v>54</v>
      </c>
      <c r="D64" s="43">
        <v>129</v>
      </c>
      <c r="F64" s="28"/>
    </row>
    <row r="65" spans="3:6" s="27" customFormat="1" ht="16.5" customHeight="1">
      <c r="C65" s="42" t="s">
        <v>39</v>
      </c>
      <c r="D65" s="43">
        <v>129</v>
      </c>
      <c r="F65" s="28"/>
    </row>
    <row r="66" spans="3:6" s="27" customFormat="1" ht="16.5" customHeight="1">
      <c r="C66" s="42" t="s">
        <v>17</v>
      </c>
      <c r="D66" s="43">
        <v>129</v>
      </c>
      <c r="F66" s="28"/>
    </row>
    <row r="67" spans="3:6" s="27" customFormat="1" ht="16.5" customHeight="1">
      <c r="C67" s="42" t="s">
        <v>53</v>
      </c>
      <c r="D67" s="43">
        <v>126</v>
      </c>
      <c r="F67" s="28"/>
    </row>
  </sheetData>
  <sheetProtection algorithmName="SHA-512" hashValue="c20PggI14rXzoWlRx6FKvnqfHf9p52D93o8mZ1r1oyZKyNgMohBRDfjsVvuI65cvI5vfO88VzlJVlVTpRo7CWQ==" saltValue="4hLXPBroBDmemiuRA4BapQ==" spinCount="100000" sheet="1" objects="1" scenarios="1"/>
  <dataConsolidate/>
  <phoneticPr fontId="0" type="noConversion"/>
  <printOptions horizontalCentered="1"/>
  <pageMargins left="0.49" right="0.23622047244094491" top="0.65" bottom="0.19685039370078741" header="0.28000000000000003" footer="0.19685039370078741"/>
  <pageSetup paperSize="9" scale="75" fitToHeight="7" orientation="landscape" horizontalDpi="300" verticalDpi="300" r:id="rId1"/>
  <headerFooter alignWithMargins="0">
    <oddHeader xml:space="preserve">&amp;C&amp;"Arial Black,Normal"ACTA DE VALORACIÓ DE LLOCS DE TREBALL&amp;"Arial,Normal"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85"/>
  <sheetViews>
    <sheetView showGridLines="0" topLeftCell="B64" zoomScaleNormal="75" workbookViewId="0">
      <pane xSplit="2" topLeftCell="D1" activePane="topRight" state="frozen"/>
      <selection activeCell="B7" sqref="B7"/>
      <selection pane="topRight" activeCell="F91" sqref="F91"/>
    </sheetView>
  </sheetViews>
  <sheetFormatPr baseColWidth="10" defaultColWidth="11.44140625" defaultRowHeight="13.8"/>
  <cols>
    <col min="1" max="1" width="1.5546875" style="29" hidden="1" customWidth="1"/>
    <col min="2" max="2" width="0.21875" style="29" customWidth="1"/>
    <col min="3" max="3" width="53.21875" style="45" customWidth="1"/>
    <col min="4" max="4" width="9" style="29" customWidth="1"/>
    <col min="5" max="5" width="12.44140625" style="46" customWidth="1"/>
    <col min="6" max="6" width="14.21875" style="46" customWidth="1"/>
    <col min="7" max="7" width="19.21875" style="46" customWidth="1"/>
    <col min="8" max="9" width="16.21875" style="46" customWidth="1"/>
    <col min="10" max="10" width="16.77734375" style="47" customWidth="1"/>
    <col min="11" max="11" width="17.21875" style="29" customWidth="1"/>
    <col min="12" max="16384" width="11.44140625" style="29"/>
  </cols>
  <sheetData>
    <row r="1" spans="3:11" ht="21" customHeight="1">
      <c r="C1" s="5" t="s">
        <v>66</v>
      </c>
      <c r="D1" s="1"/>
    </row>
    <row r="2" spans="3:11" ht="21" customHeight="1">
      <c r="C2" s="3" t="s">
        <v>10</v>
      </c>
      <c r="D2" s="4"/>
    </row>
    <row r="3" spans="3:11" ht="18" customHeight="1">
      <c r="C3" s="7" t="s">
        <v>11</v>
      </c>
      <c r="D3" s="2"/>
    </row>
    <row r="4" spans="3:11" s="8" customFormat="1" ht="20.25" customHeight="1">
      <c r="E4" s="9"/>
      <c r="F4" s="9"/>
      <c r="G4" s="9"/>
      <c r="H4" s="9"/>
      <c r="I4" s="9"/>
      <c r="J4" s="24"/>
    </row>
    <row r="5" spans="3:11" ht="46.5" customHeight="1" thickBot="1">
      <c r="C5" s="6"/>
      <c r="D5" s="48"/>
      <c r="F5" s="49">
        <v>1</v>
      </c>
      <c r="G5" s="49">
        <v>2</v>
      </c>
      <c r="H5" s="49">
        <v>3</v>
      </c>
      <c r="I5" s="49">
        <v>4</v>
      </c>
      <c r="K5" s="49">
        <v>4</v>
      </c>
    </row>
    <row r="6" spans="3:11" ht="66" customHeight="1">
      <c r="C6" s="50" t="s">
        <v>1</v>
      </c>
      <c r="D6" s="51" t="s">
        <v>2</v>
      </c>
      <c r="E6" s="52" t="s">
        <v>68</v>
      </c>
      <c r="F6" s="53" t="s">
        <v>70</v>
      </c>
      <c r="G6" s="54" t="s">
        <v>69</v>
      </c>
      <c r="H6" s="55" t="s">
        <v>71</v>
      </c>
      <c r="I6" s="56" t="s">
        <v>72</v>
      </c>
      <c r="J6" s="57" t="s">
        <v>79</v>
      </c>
      <c r="K6" s="57" t="s">
        <v>80</v>
      </c>
    </row>
    <row r="7" spans="3:11" s="27" customFormat="1" ht="16.5" customHeight="1">
      <c r="C7" s="58" t="s">
        <v>12</v>
      </c>
      <c r="D7" s="59">
        <v>944</v>
      </c>
      <c r="E7" s="60">
        <v>67377.66</v>
      </c>
      <c r="F7" s="61">
        <f>D7*E$74+E$75</f>
        <v>72697.082571995415</v>
      </c>
      <c r="G7" s="62">
        <f>F7*1.05</f>
        <v>76331.936700595194</v>
      </c>
      <c r="H7" s="63">
        <v>50000</v>
      </c>
      <c r="I7" s="64">
        <v>50000</v>
      </c>
      <c r="J7" s="65">
        <v>56540</v>
      </c>
      <c r="K7" s="65">
        <f>D7*J$74+J$75</f>
        <v>61294.267784458651</v>
      </c>
    </row>
    <row r="8" spans="3:11" s="27" customFormat="1" ht="16.5" customHeight="1">
      <c r="C8" s="58" t="s">
        <v>45</v>
      </c>
      <c r="D8" s="59">
        <v>773</v>
      </c>
      <c r="E8" s="60">
        <v>67319.839999999997</v>
      </c>
      <c r="F8" s="61">
        <f t="shared" ref="F8:F67" si="0">D8*E$74+E$75</f>
        <v>60516.335169895756</v>
      </c>
      <c r="G8" s="62">
        <f t="shared" ref="G8:G67" si="1">F8*1.05</f>
        <v>63542.151928390544</v>
      </c>
      <c r="H8" s="66">
        <f>D8*44.01+8454.8</f>
        <v>42474.53</v>
      </c>
      <c r="I8" s="67">
        <f>D8*39.063+13125</f>
        <v>43320.699000000001</v>
      </c>
      <c r="J8" s="65">
        <v>44567</v>
      </c>
      <c r="K8" s="65">
        <f t="shared" ref="K8:K67" si="2">D8*J$74+J$75</f>
        <v>51864.76647913966</v>
      </c>
    </row>
    <row r="9" spans="3:11" s="27" customFormat="1" ht="16.5" customHeight="1">
      <c r="C9" s="58" t="s">
        <v>65</v>
      </c>
      <c r="D9" s="59">
        <v>687</v>
      </c>
      <c r="E9" s="60"/>
      <c r="F9" s="61">
        <f t="shared" si="0"/>
        <v>54390.345248371945</v>
      </c>
      <c r="G9" s="62">
        <f t="shared" si="1"/>
        <v>57109.862510790546</v>
      </c>
      <c r="H9" s="66">
        <f t="shared" ref="H9:H66" si="3">D9*44.01+8454.8</f>
        <v>38689.67</v>
      </c>
      <c r="I9" s="67">
        <f>D9*39.063+13125</f>
        <v>39961.281000000003</v>
      </c>
      <c r="J9" s="65">
        <v>46000</v>
      </c>
      <c r="K9" s="65">
        <f t="shared" si="2"/>
        <v>47122.444185236542</v>
      </c>
    </row>
    <row r="10" spans="3:11" s="27" customFormat="1" ht="18.75" customHeight="1">
      <c r="C10" s="58" t="s">
        <v>55</v>
      </c>
      <c r="D10" s="59">
        <v>560</v>
      </c>
      <c r="E10" s="60"/>
      <c r="F10" s="61">
        <f t="shared" si="0"/>
        <v>45343.825247982124</v>
      </c>
      <c r="G10" s="62">
        <f t="shared" si="1"/>
        <v>47611.016510381232</v>
      </c>
      <c r="H10" s="66">
        <f t="shared" si="3"/>
        <v>33100.399999999994</v>
      </c>
      <c r="I10" s="67">
        <f t="shared" ref="I10:I22" si="4">D10*39.063+13125</f>
        <v>35000.28</v>
      </c>
      <c r="J10" s="65">
        <v>45236</v>
      </c>
      <c r="K10" s="65">
        <f t="shared" si="2"/>
        <v>40119.24730935636</v>
      </c>
    </row>
    <row r="11" spans="3:11" s="27" customFormat="1" ht="18.75" customHeight="1">
      <c r="C11" s="58" t="s">
        <v>21</v>
      </c>
      <c r="D11" s="59">
        <v>478</v>
      </c>
      <c r="E11" s="68">
        <v>30600.918750000001</v>
      </c>
      <c r="F11" s="61">
        <f t="shared" si="0"/>
        <v>39502.765090250119</v>
      </c>
      <c r="G11" s="62">
        <f t="shared" si="1"/>
        <v>41477.903344762628</v>
      </c>
      <c r="H11" s="66">
        <f t="shared" si="3"/>
        <v>29491.579999999998</v>
      </c>
      <c r="I11" s="67">
        <f t="shared" si="4"/>
        <v>31797.114000000001</v>
      </c>
      <c r="J11" s="65">
        <v>36000</v>
      </c>
      <c r="K11" s="65">
        <f t="shared" si="2"/>
        <v>35597.49814540222</v>
      </c>
    </row>
    <row r="12" spans="3:11" s="27" customFormat="1" ht="16.5" customHeight="1">
      <c r="C12" s="58" t="s">
        <v>58</v>
      </c>
      <c r="D12" s="59">
        <v>451</v>
      </c>
      <c r="E12" s="68">
        <v>69477.677419354834</v>
      </c>
      <c r="F12" s="61">
        <f t="shared" si="0"/>
        <v>37579.489184655438</v>
      </c>
      <c r="G12" s="62">
        <f t="shared" si="1"/>
        <v>39458.463643888215</v>
      </c>
      <c r="H12" s="66">
        <f t="shared" si="3"/>
        <v>28303.309999999998</v>
      </c>
      <c r="I12" s="67">
        <f t="shared" si="4"/>
        <v>30742.413</v>
      </c>
      <c r="J12" s="65">
        <v>39570</v>
      </c>
      <c r="K12" s="65">
        <f t="shared" si="2"/>
        <v>34108.629518246598</v>
      </c>
    </row>
    <row r="13" spans="3:11" s="27" customFormat="1" ht="16.5" customHeight="1">
      <c r="C13" s="58" t="s">
        <v>57</v>
      </c>
      <c r="D13" s="59">
        <v>451</v>
      </c>
      <c r="E13" s="68">
        <v>33841.08</v>
      </c>
      <c r="F13" s="61">
        <f t="shared" si="0"/>
        <v>37579.489184655438</v>
      </c>
      <c r="G13" s="62">
        <f t="shared" si="1"/>
        <v>39458.463643888215</v>
      </c>
      <c r="H13" s="66">
        <f t="shared" si="3"/>
        <v>28303.309999999998</v>
      </c>
      <c r="I13" s="67">
        <f t="shared" si="4"/>
        <v>30742.413</v>
      </c>
      <c r="J13" s="65">
        <v>35767</v>
      </c>
      <c r="K13" s="65">
        <f t="shared" si="2"/>
        <v>34108.629518246598</v>
      </c>
    </row>
    <row r="14" spans="3:11" s="27" customFormat="1" ht="16.5" customHeight="1">
      <c r="C14" s="58" t="s">
        <v>46</v>
      </c>
      <c r="D14" s="59">
        <v>427</v>
      </c>
      <c r="E14" s="68">
        <v>36414</v>
      </c>
      <c r="F14" s="61">
        <f t="shared" si="0"/>
        <v>35869.910601904601</v>
      </c>
      <c r="G14" s="62">
        <f t="shared" si="1"/>
        <v>37663.406131999836</v>
      </c>
      <c r="H14" s="66">
        <f t="shared" si="3"/>
        <v>27247.07</v>
      </c>
      <c r="I14" s="67">
        <f t="shared" si="4"/>
        <v>29804.901000000002</v>
      </c>
      <c r="J14" s="65">
        <v>31000</v>
      </c>
      <c r="K14" s="65">
        <f t="shared" si="2"/>
        <v>32785.190738552701</v>
      </c>
    </row>
    <row r="15" spans="3:11" s="27" customFormat="1" ht="16.5" customHeight="1">
      <c r="C15" s="58" t="s">
        <v>61</v>
      </c>
      <c r="D15" s="59">
        <v>396</v>
      </c>
      <c r="E15" s="68"/>
      <c r="F15" s="61">
        <f t="shared" si="0"/>
        <v>33661.704932518114</v>
      </c>
      <c r="G15" s="62">
        <f t="shared" si="1"/>
        <v>35344.790179144024</v>
      </c>
      <c r="H15" s="66">
        <f t="shared" si="3"/>
        <v>25882.76</v>
      </c>
      <c r="I15" s="67">
        <f t="shared" si="4"/>
        <v>28593.948</v>
      </c>
      <c r="J15" s="65">
        <v>32450</v>
      </c>
      <c r="K15" s="65">
        <f t="shared" si="2"/>
        <v>31075.74898144809</v>
      </c>
    </row>
    <row r="16" spans="3:11" s="27" customFormat="1" ht="16.5" customHeight="1">
      <c r="C16" s="58" t="s">
        <v>13</v>
      </c>
      <c r="D16" s="59">
        <v>387</v>
      </c>
      <c r="E16" s="68">
        <v>27277.88</v>
      </c>
      <c r="F16" s="61">
        <f t="shared" si="0"/>
        <v>33020.612963986554</v>
      </c>
      <c r="G16" s="62">
        <f t="shared" si="1"/>
        <v>34671.643612185886</v>
      </c>
      <c r="H16" s="66">
        <f t="shared" si="3"/>
        <v>25486.67</v>
      </c>
      <c r="I16" s="67">
        <f t="shared" si="4"/>
        <v>28242.381000000001</v>
      </c>
      <c r="J16" s="65">
        <v>29800</v>
      </c>
      <c r="K16" s="65">
        <f t="shared" si="2"/>
        <v>30579.459439062881</v>
      </c>
    </row>
    <row r="17" spans="3:11" s="27" customFormat="1" ht="16.5" customHeight="1">
      <c r="C17" s="58" t="s">
        <v>35</v>
      </c>
      <c r="D17" s="59">
        <v>385</v>
      </c>
      <c r="E17" s="68">
        <v>23299.124999999996</v>
      </c>
      <c r="F17" s="61">
        <f t="shared" si="0"/>
        <v>32878.148082090644</v>
      </c>
      <c r="G17" s="62">
        <f t="shared" si="1"/>
        <v>34522.055486195175</v>
      </c>
      <c r="H17" s="66">
        <f t="shared" si="3"/>
        <v>25398.649999999998</v>
      </c>
      <c r="I17" s="67">
        <f t="shared" si="4"/>
        <v>28164.255000000001</v>
      </c>
      <c r="J17" s="65">
        <v>26560</v>
      </c>
      <c r="K17" s="65">
        <f t="shared" si="2"/>
        <v>30469.172874088388</v>
      </c>
    </row>
    <row r="18" spans="3:11" s="27" customFormat="1" ht="16.5" customHeight="1">
      <c r="C18" s="58" t="s">
        <v>38</v>
      </c>
      <c r="D18" s="59">
        <v>382</v>
      </c>
      <c r="E18" s="68"/>
      <c r="F18" s="61">
        <f t="shared" si="0"/>
        <v>32664.450759246796</v>
      </c>
      <c r="G18" s="62">
        <f t="shared" si="1"/>
        <v>34297.673297209134</v>
      </c>
      <c r="H18" s="66">
        <f t="shared" si="3"/>
        <v>25266.62</v>
      </c>
      <c r="I18" s="67">
        <f t="shared" si="4"/>
        <v>28047.065999999999</v>
      </c>
      <c r="J18" s="65">
        <v>34560</v>
      </c>
      <c r="K18" s="65">
        <f t="shared" si="2"/>
        <v>30303.743026626653</v>
      </c>
    </row>
    <row r="19" spans="3:11" s="27" customFormat="1" ht="16.5" customHeight="1">
      <c r="C19" s="58" t="s">
        <v>8</v>
      </c>
      <c r="D19" s="59">
        <v>382</v>
      </c>
      <c r="E19" s="68">
        <v>25179.102272727272</v>
      </c>
      <c r="F19" s="61">
        <f t="shared" si="0"/>
        <v>32664.450759246796</v>
      </c>
      <c r="G19" s="62">
        <f t="shared" si="1"/>
        <v>34297.673297209134</v>
      </c>
      <c r="H19" s="66">
        <f t="shared" si="3"/>
        <v>25266.62</v>
      </c>
      <c r="I19" s="67">
        <f t="shared" si="4"/>
        <v>28047.065999999999</v>
      </c>
      <c r="J19" s="65">
        <v>34560</v>
      </c>
      <c r="K19" s="65">
        <f t="shared" si="2"/>
        <v>30303.743026626653</v>
      </c>
    </row>
    <row r="20" spans="3:11" s="27" customFormat="1" ht="16.5" customHeight="1">
      <c r="C20" s="58" t="s">
        <v>5</v>
      </c>
      <c r="D20" s="59">
        <v>373</v>
      </c>
      <c r="E20" s="68"/>
      <c r="F20" s="61">
        <f t="shared" si="0"/>
        <v>32023.358790715232</v>
      </c>
      <c r="G20" s="62">
        <f t="shared" si="1"/>
        <v>33624.526730250996</v>
      </c>
      <c r="H20" s="66">
        <f t="shared" si="3"/>
        <v>24870.53</v>
      </c>
      <c r="I20" s="67">
        <f t="shared" si="4"/>
        <v>27695.499000000003</v>
      </c>
      <c r="J20" s="65">
        <v>29900</v>
      </c>
      <c r="K20" s="65">
        <f t="shared" si="2"/>
        <v>29807.453484241443</v>
      </c>
    </row>
    <row r="21" spans="3:11" s="27" customFormat="1" ht="16.5" customHeight="1">
      <c r="C21" s="58" t="s">
        <v>32</v>
      </c>
      <c r="D21" s="59">
        <v>319</v>
      </c>
      <c r="E21" s="68">
        <v>26396.799999999999</v>
      </c>
      <c r="F21" s="61">
        <f t="shared" si="0"/>
        <v>28176.806979525863</v>
      </c>
      <c r="G21" s="62">
        <f t="shared" si="1"/>
        <v>29585.647328502157</v>
      </c>
      <c r="H21" s="66">
        <f t="shared" si="3"/>
        <v>22493.989999999998</v>
      </c>
      <c r="I21" s="67">
        <f t="shared" si="4"/>
        <v>25586.097000000002</v>
      </c>
      <c r="J21" s="65">
        <v>29500</v>
      </c>
      <c r="K21" s="65">
        <f t="shared" si="2"/>
        <v>26829.716229930182</v>
      </c>
    </row>
    <row r="22" spans="3:11" s="27" customFormat="1" ht="16.5" customHeight="1">
      <c r="C22" s="58" t="s">
        <v>9</v>
      </c>
      <c r="D22" s="59">
        <v>315</v>
      </c>
      <c r="E22" s="68">
        <v>31888.312499999996</v>
      </c>
      <c r="F22" s="61">
        <f t="shared" si="0"/>
        <v>27891.877215734057</v>
      </c>
      <c r="G22" s="62">
        <f t="shared" si="1"/>
        <v>29286.47107652076</v>
      </c>
      <c r="H22" s="66">
        <f t="shared" si="3"/>
        <v>22317.949999999997</v>
      </c>
      <c r="I22" s="67">
        <f t="shared" si="4"/>
        <v>25429.845000000001</v>
      </c>
      <c r="J22" s="65">
        <v>31400</v>
      </c>
      <c r="K22" s="65">
        <f t="shared" si="2"/>
        <v>26609.1430999812</v>
      </c>
    </row>
    <row r="23" spans="3:11" s="27" customFormat="1" ht="16.5" customHeight="1">
      <c r="C23" s="58" t="s">
        <v>33</v>
      </c>
      <c r="D23" s="59">
        <v>306</v>
      </c>
      <c r="E23" s="68"/>
      <c r="F23" s="61">
        <f>D23*E$74+E$75</f>
        <v>27250.785247202497</v>
      </c>
      <c r="G23" s="62">
        <f t="shared" si="1"/>
        <v>28613.324509562623</v>
      </c>
      <c r="H23" s="66">
        <f t="shared" si="3"/>
        <v>21921.86</v>
      </c>
      <c r="I23" s="67">
        <f>D23*39.063+13125</f>
        <v>25078.277999999998</v>
      </c>
      <c r="J23" s="65">
        <v>28000</v>
      </c>
      <c r="K23" s="65">
        <f t="shared" si="2"/>
        <v>26112.85355759599</v>
      </c>
    </row>
    <row r="24" spans="3:11" s="27" customFormat="1" ht="16.5" customHeight="1">
      <c r="C24" s="58" t="s">
        <v>60</v>
      </c>
      <c r="D24" s="59">
        <v>304</v>
      </c>
      <c r="E24" s="68"/>
      <c r="F24" s="61">
        <f t="shared" si="0"/>
        <v>27108.320365306594</v>
      </c>
      <c r="G24" s="62">
        <f t="shared" si="1"/>
        <v>28463.736383571926</v>
      </c>
      <c r="H24" s="66">
        <f t="shared" si="3"/>
        <v>21833.839999999997</v>
      </c>
      <c r="I24" s="64">
        <v>25000.18</v>
      </c>
      <c r="J24" s="65">
        <v>28230</v>
      </c>
      <c r="K24" s="65">
        <f t="shared" si="2"/>
        <v>26002.566992621501</v>
      </c>
    </row>
    <row r="25" spans="3:11" s="27" customFormat="1" ht="16.5" customHeight="1">
      <c r="C25" s="58" t="s">
        <v>40</v>
      </c>
      <c r="D25" s="59">
        <v>304</v>
      </c>
      <c r="E25" s="68"/>
      <c r="F25" s="61">
        <f t="shared" si="0"/>
        <v>27108.320365306594</v>
      </c>
      <c r="G25" s="62">
        <f t="shared" si="1"/>
        <v>28463.736383571926</v>
      </c>
      <c r="H25" s="66">
        <f t="shared" si="3"/>
        <v>21833.839999999997</v>
      </c>
      <c r="I25" s="67">
        <f t="shared" ref="I25:I37" si="5">D25*12.346+21247</f>
        <v>25000.184000000001</v>
      </c>
      <c r="J25" s="65">
        <v>28230</v>
      </c>
      <c r="K25" s="65">
        <f t="shared" si="2"/>
        <v>26002.566992621501</v>
      </c>
    </row>
    <row r="26" spans="3:11" s="27" customFormat="1" ht="16.5" customHeight="1">
      <c r="C26" s="58" t="s">
        <v>41</v>
      </c>
      <c r="D26" s="59">
        <v>304</v>
      </c>
      <c r="E26" s="68">
        <v>22240.48</v>
      </c>
      <c r="F26" s="61">
        <f t="shared" si="0"/>
        <v>27108.320365306594</v>
      </c>
      <c r="G26" s="62">
        <f t="shared" si="1"/>
        <v>28463.736383571926</v>
      </c>
      <c r="H26" s="66">
        <f t="shared" si="3"/>
        <v>21833.839999999997</v>
      </c>
      <c r="I26" s="67">
        <f t="shared" si="5"/>
        <v>25000.184000000001</v>
      </c>
      <c r="J26" s="65">
        <v>28230</v>
      </c>
      <c r="K26" s="65">
        <f t="shared" si="2"/>
        <v>26002.566992621501</v>
      </c>
    </row>
    <row r="27" spans="3:11" s="27" customFormat="1" ht="16.5" customHeight="1">
      <c r="C27" s="58" t="s">
        <v>42</v>
      </c>
      <c r="D27" s="59">
        <v>304</v>
      </c>
      <c r="E27" s="68"/>
      <c r="F27" s="61">
        <f t="shared" si="0"/>
        <v>27108.320365306594</v>
      </c>
      <c r="G27" s="62">
        <f t="shared" si="1"/>
        <v>28463.736383571926</v>
      </c>
      <c r="H27" s="66">
        <f t="shared" si="3"/>
        <v>21833.839999999997</v>
      </c>
      <c r="I27" s="67">
        <f t="shared" si="5"/>
        <v>25000.184000000001</v>
      </c>
      <c r="J27" s="65">
        <v>28230</v>
      </c>
      <c r="K27" s="65">
        <f t="shared" si="2"/>
        <v>26002.566992621501</v>
      </c>
    </row>
    <row r="28" spans="3:11" s="27" customFormat="1" ht="16.5" customHeight="1">
      <c r="C28" s="58" t="s">
        <v>6</v>
      </c>
      <c r="D28" s="59">
        <v>302</v>
      </c>
      <c r="E28" s="68"/>
      <c r="F28" s="61">
        <f t="shared" si="0"/>
        <v>26965.855483410691</v>
      </c>
      <c r="G28" s="62">
        <f t="shared" si="1"/>
        <v>28314.148257581226</v>
      </c>
      <c r="H28" s="66">
        <f t="shared" si="3"/>
        <v>21745.82</v>
      </c>
      <c r="I28" s="67">
        <f t="shared" si="5"/>
        <v>24975.491999999998</v>
      </c>
      <c r="J28" s="65">
        <v>29900</v>
      </c>
      <c r="K28" s="65">
        <f t="shared" si="2"/>
        <v>25892.280427647009</v>
      </c>
    </row>
    <row r="29" spans="3:11" s="27" customFormat="1" ht="16.5" customHeight="1">
      <c r="C29" s="58" t="s">
        <v>24</v>
      </c>
      <c r="D29" s="59">
        <v>302</v>
      </c>
      <c r="E29" s="68"/>
      <c r="F29" s="61">
        <f t="shared" si="0"/>
        <v>26965.855483410691</v>
      </c>
      <c r="G29" s="62">
        <f t="shared" si="1"/>
        <v>28314.148257581226</v>
      </c>
      <c r="H29" s="66">
        <f t="shared" si="3"/>
        <v>21745.82</v>
      </c>
      <c r="I29" s="67">
        <f t="shared" si="5"/>
        <v>24975.491999999998</v>
      </c>
      <c r="J29" s="65">
        <v>27650</v>
      </c>
      <c r="K29" s="65">
        <f t="shared" si="2"/>
        <v>25892.280427647009</v>
      </c>
    </row>
    <row r="30" spans="3:11" s="27" customFormat="1" ht="16.5" customHeight="1">
      <c r="C30" s="58" t="s">
        <v>34</v>
      </c>
      <c r="D30" s="59">
        <v>300</v>
      </c>
      <c r="E30" s="68"/>
      <c r="F30" s="61">
        <f t="shared" si="0"/>
        <v>26823.390601514788</v>
      </c>
      <c r="G30" s="62">
        <f t="shared" si="1"/>
        <v>28164.56013159053</v>
      </c>
      <c r="H30" s="66">
        <f t="shared" si="3"/>
        <v>21657.8</v>
      </c>
      <c r="I30" s="67">
        <f t="shared" si="5"/>
        <v>24950.799999999999</v>
      </c>
      <c r="J30" s="65">
        <v>27570</v>
      </c>
      <c r="K30" s="65">
        <f t="shared" si="2"/>
        <v>25781.99386267252</v>
      </c>
    </row>
    <row r="31" spans="3:11" s="27" customFormat="1" ht="16.5" customHeight="1">
      <c r="C31" s="58" t="s">
        <v>36</v>
      </c>
      <c r="D31" s="59">
        <v>288</v>
      </c>
      <c r="E31" s="60">
        <v>22234.265625000004</v>
      </c>
      <c r="F31" s="61">
        <f t="shared" si="0"/>
        <v>25968.601310139373</v>
      </c>
      <c r="G31" s="62">
        <f t="shared" si="1"/>
        <v>27267.031375646344</v>
      </c>
      <c r="H31" s="66">
        <f t="shared" si="3"/>
        <v>21129.68</v>
      </c>
      <c r="I31" s="67">
        <f t="shared" si="5"/>
        <v>24802.648000000001</v>
      </c>
      <c r="J31" s="65">
        <v>24500</v>
      </c>
      <c r="K31" s="65">
        <f t="shared" si="2"/>
        <v>25120.274472825571</v>
      </c>
    </row>
    <row r="32" spans="3:11" s="27" customFormat="1" ht="16.5" customHeight="1">
      <c r="C32" s="58" t="s">
        <v>22</v>
      </c>
      <c r="D32" s="59">
        <v>280</v>
      </c>
      <c r="E32" s="60">
        <v>22835.475000000002</v>
      </c>
      <c r="F32" s="61">
        <f t="shared" si="0"/>
        <v>25398.74178255576</v>
      </c>
      <c r="G32" s="62">
        <f t="shared" si="1"/>
        <v>26668.678871683551</v>
      </c>
      <c r="H32" s="66">
        <f>D32*44.01+8454.8</f>
        <v>20777.599999999999</v>
      </c>
      <c r="I32" s="67">
        <f t="shared" si="5"/>
        <v>24703.88</v>
      </c>
      <c r="J32" s="65">
        <v>24560</v>
      </c>
      <c r="K32" s="65">
        <f t="shared" si="2"/>
        <v>24679.128212927608</v>
      </c>
    </row>
    <row r="33" spans="3:11" s="27" customFormat="1" ht="16.5" customHeight="1">
      <c r="C33" s="58" t="s">
        <v>23</v>
      </c>
      <c r="D33" s="59">
        <v>266</v>
      </c>
      <c r="E33" s="60"/>
      <c r="F33" s="61">
        <f t="shared" si="0"/>
        <v>24401.487609284442</v>
      </c>
      <c r="G33" s="62">
        <f t="shared" si="1"/>
        <v>25621.561989748665</v>
      </c>
      <c r="H33" s="66">
        <f t="shared" si="3"/>
        <v>20161.46</v>
      </c>
      <c r="I33" s="67">
        <f t="shared" si="5"/>
        <v>24531.036</v>
      </c>
      <c r="J33" s="65">
        <v>24300</v>
      </c>
      <c r="K33" s="65">
        <f t="shared" si="2"/>
        <v>23907.12225810617</v>
      </c>
    </row>
    <row r="34" spans="3:11" s="27" customFormat="1" ht="16.5" customHeight="1">
      <c r="C34" s="58" t="s">
        <v>27</v>
      </c>
      <c r="D34" s="59">
        <v>253</v>
      </c>
      <c r="E34" s="68">
        <v>42881.062499999993</v>
      </c>
      <c r="F34" s="61">
        <f t="shared" si="0"/>
        <v>23475.465876961076</v>
      </c>
      <c r="G34" s="62">
        <f t="shared" si="1"/>
        <v>24649.239170809131</v>
      </c>
      <c r="H34" s="66">
        <f t="shared" si="3"/>
        <v>19589.329999999998</v>
      </c>
      <c r="I34" s="67">
        <f t="shared" si="5"/>
        <v>24370.538</v>
      </c>
      <c r="J34" s="65">
        <v>24300</v>
      </c>
      <c r="K34" s="65">
        <f t="shared" si="2"/>
        <v>23190.259585771979</v>
      </c>
    </row>
    <row r="35" spans="3:11" s="27" customFormat="1" ht="16.5" customHeight="1">
      <c r="C35" s="58" t="s">
        <v>28</v>
      </c>
      <c r="D35" s="59">
        <v>243</v>
      </c>
      <c r="E35" s="68"/>
      <c r="F35" s="61">
        <f t="shared" si="0"/>
        <v>22763.141467481564</v>
      </c>
      <c r="G35" s="62">
        <f t="shared" si="1"/>
        <v>23901.298540855645</v>
      </c>
      <c r="H35" s="66">
        <f t="shared" si="3"/>
        <v>19149.23</v>
      </c>
      <c r="I35" s="67">
        <f t="shared" si="5"/>
        <v>24247.078000000001</v>
      </c>
      <c r="J35" s="65">
        <v>26000</v>
      </c>
      <c r="K35" s="65">
        <f t="shared" si="2"/>
        <v>22638.826760899523</v>
      </c>
    </row>
    <row r="36" spans="3:11" s="27" customFormat="1" ht="16.5" customHeight="1">
      <c r="C36" s="58" t="s">
        <v>3</v>
      </c>
      <c r="D36" s="59">
        <v>242</v>
      </c>
      <c r="E36" s="68">
        <v>24655.5</v>
      </c>
      <c r="F36" s="61">
        <f>D36*E$74+E$75</f>
        <v>22691.909026533613</v>
      </c>
      <c r="G36" s="62">
        <f t="shared" si="1"/>
        <v>23826.504477860293</v>
      </c>
      <c r="H36" s="66">
        <f t="shared" si="3"/>
        <v>19105.22</v>
      </c>
      <c r="I36" s="67">
        <f t="shared" si="5"/>
        <v>24234.732</v>
      </c>
      <c r="J36" s="65">
        <v>22321</v>
      </c>
      <c r="K36" s="65">
        <f t="shared" si="2"/>
        <v>22583.683478412277</v>
      </c>
    </row>
    <row r="37" spans="3:11" ht="16.5" customHeight="1">
      <c r="C37" s="58" t="s">
        <v>56</v>
      </c>
      <c r="D37" s="59">
        <v>241</v>
      </c>
      <c r="E37" s="68">
        <v>16417.518749999999</v>
      </c>
      <c r="F37" s="61">
        <f t="shared" si="0"/>
        <v>22620.676585585661</v>
      </c>
      <c r="G37" s="62">
        <f t="shared" si="1"/>
        <v>23751.710414864945</v>
      </c>
      <c r="H37" s="66">
        <f t="shared" si="3"/>
        <v>19061.21</v>
      </c>
      <c r="I37" s="67">
        <f t="shared" si="5"/>
        <v>24222.385999999999</v>
      </c>
      <c r="J37" s="69">
        <v>26780</v>
      </c>
      <c r="K37" s="69">
        <f t="shared" si="2"/>
        <v>22528.54019592503</v>
      </c>
    </row>
    <row r="38" spans="3:11" ht="16.5" customHeight="1">
      <c r="C38" s="58" t="s">
        <v>51</v>
      </c>
      <c r="D38" s="59">
        <v>228</v>
      </c>
      <c r="E38" s="68">
        <v>18595.62</v>
      </c>
      <c r="F38" s="61">
        <f t="shared" si="0"/>
        <v>21694.654853262295</v>
      </c>
      <c r="G38" s="62">
        <f t="shared" si="1"/>
        <v>22779.387595925411</v>
      </c>
      <c r="H38" s="66">
        <f t="shared" si="3"/>
        <v>18489.079999999998</v>
      </c>
      <c r="I38" s="67">
        <f>D38*12.346+21247</f>
        <v>24061.887999999999</v>
      </c>
      <c r="J38" s="69">
        <v>21000</v>
      </c>
      <c r="K38" s="69">
        <f t="shared" si="2"/>
        <v>21811.677523590839</v>
      </c>
    </row>
    <row r="39" spans="3:11" ht="16.5" customHeight="1">
      <c r="C39" s="58" t="s">
        <v>14</v>
      </c>
      <c r="D39" s="59">
        <v>223</v>
      </c>
      <c r="E39" s="68"/>
      <c r="F39" s="61">
        <f t="shared" si="0"/>
        <v>21338.492648522537</v>
      </c>
      <c r="G39" s="62">
        <f t="shared" si="1"/>
        <v>22405.417280948666</v>
      </c>
      <c r="H39" s="66">
        <f t="shared" si="3"/>
        <v>18269.03</v>
      </c>
      <c r="I39" s="64">
        <v>24000</v>
      </c>
      <c r="J39" s="69">
        <v>19900</v>
      </c>
      <c r="K39" s="69">
        <f t="shared" si="2"/>
        <v>21535.961111154611</v>
      </c>
    </row>
    <row r="40" spans="3:11" ht="16.5" customHeight="1">
      <c r="C40" s="58" t="s">
        <v>19</v>
      </c>
      <c r="D40" s="59">
        <v>223</v>
      </c>
      <c r="E40" s="68"/>
      <c r="F40" s="61">
        <f t="shared" si="0"/>
        <v>21338.492648522537</v>
      </c>
      <c r="G40" s="62">
        <f t="shared" si="1"/>
        <v>22405.417280948666</v>
      </c>
      <c r="H40" s="66">
        <f t="shared" si="3"/>
        <v>18269.03</v>
      </c>
      <c r="I40" s="67">
        <f t="shared" ref="I40:I49" si="6">D40*92.784+3309.3</f>
        <v>24000.132000000001</v>
      </c>
      <c r="J40" s="69">
        <v>19900</v>
      </c>
      <c r="K40" s="69">
        <f t="shared" si="2"/>
        <v>21535.961111154611</v>
      </c>
    </row>
    <row r="41" spans="3:11" s="27" customFormat="1" ht="16.5" customHeight="1">
      <c r="C41" s="58" t="s">
        <v>7</v>
      </c>
      <c r="D41" s="59">
        <v>223</v>
      </c>
      <c r="E41" s="68">
        <v>21274.98</v>
      </c>
      <c r="F41" s="61">
        <f t="shared" si="0"/>
        <v>21338.492648522537</v>
      </c>
      <c r="G41" s="62">
        <f t="shared" si="1"/>
        <v>22405.417280948666</v>
      </c>
      <c r="H41" s="66">
        <f t="shared" si="3"/>
        <v>18269.03</v>
      </c>
      <c r="I41" s="67">
        <f t="shared" si="6"/>
        <v>24000.132000000001</v>
      </c>
      <c r="J41" s="69">
        <v>19900</v>
      </c>
      <c r="K41" s="69">
        <f t="shared" si="2"/>
        <v>21535.961111154611</v>
      </c>
    </row>
    <row r="42" spans="3:11" s="27" customFormat="1" ht="16.5" customHeight="1">
      <c r="C42" s="58" t="s">
        <v>16</v>
      </c>
      <c r="D42" s="59">
        <v>223</v>
      </c>
      <c r="E42" s="68"/>
      <c r="F42" s="61">
        <f t="shared" si="0"/>
        <v>21338.492648522537</v>
      </c>
      <c r="G42" s="62">
        <f t="shared" si="1"/>
        <v>22405.417280948666</v>
      </c>
      <c r="H42" s="66">
        <f>D42*44.01+8454.8</f>
        <v>18269.03</v>
      </c>
      <c r="I42" s="67">
        <f t="shared" si="6"/>
        <v>24000.132000000001</v>
      </c>
      <c r="J42" s="69">
        <v>19900</v>
      </c>
      <c r="K42" s="69">
        <f t="shared" si="2"/>
        <v>21535.961111154611</v>
      </c>
    </row>
    <row r="43" spans="3:11" ht="16.5" customHeight="1">
      <c r="C43" s="58" t="s">
        <v>47</v>
      </c>
      <c r="D43" s="59">
        <v>223</v>
      </c>
      <c r="E43" s="68">
        <v>21172.84</v>
      </c>
      <c r="F43" s="61">
        <f t="shared" si="0"/>
        <v>21338.492648522537</v>
      </c>
      <c r="G43" s="62">
        <f t="shared" si="1"/>
        <v>22405.417280948666</v>
      </c>
      <c r="H43" s="66">
        <f t="shared" si="3"/>
        <v>18269.03</v>
      </c>
      <c r="I43" s="67">
        <f t="shared" si="6"/>
        <v>24000.132000000001</v>
      </c>
      <c r="J43" s="69">
        <v>19900</v>
      </c>
      <c r="K43" s="69">
        <f t="shared" si="2"/>
        <v>21535.961111154611</v>
      </c>
    </row>
    <row r="44" spans="3:11" ht="16.5" customHeight="1">
      <c r="C44" s="58" t="s">
        <v>64</v>
      </c>
      <c r="D44" s="59">
        <v>223</v>
      </c>
      <c r="E44" s="60">
        <v>15095.24</v>
      </c>
      <c r="F44" s="61">
        <f t="shared" si="0"/>
        <v>21338.492648522537</v>
      </c>
      <c r="G44" s="62">
        <f t="shared" si="1"/>
        <v>22405.417280948666</v>
      </c>
      <c r="H44" s="66">
        <f t="shared" si="3"/>
        <v>18269.03</v>
      </c>
      <c r="I44" s="67">
        <f t="shared" si="6"/>
        <v>24000.132000000001</v>
      </c>
      <c r="J44" s="69">
        <v>20098</v>
      </c>
      <c r="K44" s="69">
        <f t="shared" si="2"/>
        <v>21535.961111154611</v>
      </c>
    </row>
    <row r="45" spans="3:11" s="27" customFormat="1" ht="16.5" customHeight="1">
      <c r="C45" s="58" t="s">
        <v>29</v>
      </c>
      <c r="D45" s="59">
        <v>219</v>
      </c>
      <c r="E45" s="60">
        <v>16414.743750000001</v>
      </c>
      <c r="F45" s="61">
        <f t="shared" si="0"/>
        <v>21053.562884730731</v>
      </c>
      <c r="G45" s="62">
        <f t="shared" si="1"/>
        <v>22106.24102896727</v>
      </c>
      <c r="H45" s="66">
        <f t="shared" si="3"/>
        <v>18092.989999999998</v>
      </c>
      <c r="I45" s="67">
        <f t="shared" si="6"/>
        <v>23628.995999999999</v>
      </c>
      <c r="J45" s="65">
        <v>17678</v>
      </c>
      <c r="K45" s="65">
        <f t="shared" si="2"/>
        <v>21315.387981205629</v>
      </c>
    </row>
    <row r="46" spans="3:11" s="27" customFormat="1" ht="16.5" customHeight="1">
      <c r="C46" s="58" t="s">
        <v>59</v>
      </c>
      <c r="D46" s="59">
        <v>199</v>
      </c>
      <c r="E46" s="68"/>
      <c r="F46" s="61">
        <f t="shared" si="0"/>
        <v>19628.914065771707</v>
      </c>
      <c r="G46" s="62">
        <f t="shared" si="1"/>
        <v>20610.359769060295</v>
      </c>
      <c r="H46" s="66">
        <f t="shared" si="3"/>
        <v>17212.79</v>
      </c>
      <c r="I46" s="67">
        <f t="shared" si="6"/>
        <v>21773.315999999999</v>
      </c>
      <c r="J46" s="65">
        <v>19500</v>
      </c>
      <c r="K46" s="65">
        <f t="shared" si="2"/>
        <v>20212.522331460717</v>
      </c>
    </row>
    <row r="47" spans="3:11" s="27" customFormat="1" ht="16.5" customHeight="1">
      <c r="C47" s="58" t="s">
        <v>37</v>
      </c>
      <c r="D47" s="59">
        <v>194</v>
      </c>
      <c r="E47" s="60"/>
      <c r="F47" s="61">
        <f>D47*E$74+E$75</f>
        <v>19272.751861031949</v>
      </c>
      <c r="G47" s="62">
        <f t="shared" si="1"/>
        <v>20236.389454083546</v>
      </c>
      <c r="H47" s="66">
        <f t="shared" si="3"/>
        <v>16992.739999999998</v>
      </c>
      <c r="I47" s="67">
        <f t="shared" si="6"/>
        <v>21309.396000000001</v>
      </c>
      <c r="J47" s="65">
        <v>18540</v>
      </c>
      <c r="K47" s="65">
        <f t="shared" si="2"/>
        <v>19936.805919024489</v>
      </c>
    </row>
    <row r="48" spans="3:11" s="27" customFormat="1" ht="16.5" customHeight="1">
      <c r="C48" s="58" t="s">
        <v>30</v>
      </c>
      <c r="D48" s="59">
        <v>189</v>
      </c>
      <c r="E48" s="60">
        <v>15128.137500000001</v>
      </c>
      <c r="F48" s="61">
        <f t="shared" si="0"/>
        <v>18916.589656292192</v>
      </c>
      <c r="G48" s="62">
        <f t="shared" si="1"/>
        <v>19862.419139106802</v>
      </c>
      <c r="H48" s="66">
        <f t="shared" si="3"/>
        <v>16772.689999999999</v>
      </c>
      <c r="I48" s="67">
        <f t="shared" si="6"/>
        <v>20845.475999999999</v>
      </c>
      <c r="J48" s="65">
        <v>16777</v>
      </c>
      <c r="K48" s="65">
        <f t="shared" si="2"/>
        <v>19661.089506588265</v>
      </c>
    </row>
    <row r="49" spans="3:11" s="27" customFormat="1" ht="16.5" customHeight="1">
      <c r="C49" s="58" t="s">
        <v>4</v>
      </c>
      <c r="D49" s="59">
        <v>182</v>
      </c>
      <c r="E49" s="60">
        <v>24295.2890625</v>
      </c>
      <c r="F49" s="61">
        <f t="shared" si="0"/>
        <v>18417.962569656534</v>
      </c>
      <c r="G49" s="62">
        <f t="shared" si="1"/>
        <v>19338.86069813936</v>
      </c>
      <c r="H49" s="66">
        <f t="shared" si="3"/>
        <v>16464.62</v>
      </c>
      <c r="I49" s="67">
        <f t="shared" si="6"/>
        <v>20195.988000000001</v>
      </c>
      <c r="J49" s="65">
        <v>19200</v>
      </c>
      <c r="K49" s="65">
        <f t="shared" si="2"/>
        <v>19275.086529177544</v>
      </c>
    </row>
    <row r="50" spans="3:11" s="27" customFormat="1" ht="16.5" customHeight="1">
      <c r="C50" s="58" t="s">
        <v>43</v>
      </c>
      <c r="D50" s="59">
        <v>172</v>
      </c>
      <c r="E50" s="68"/>
      <c r="F50" s="61">
        <f t="shared" si="0"/>
        <v>17705.638160177019</v>
      </c>
      <c r="G50" s="62">
        <f t="shared" si="1"/>
        <v>18590.920068185871</v>
      </c>
      <c r="H50" s="66">
        <f t="shared" si="3"/>
        <v>16024.519999999999</v>
      </c>
      <c r="I50" s="67">
        <f t="shared" ref="I50:I65" si="7">D50*92.784+3309.3</f>
        <v>19268.148000000001</v>
      </c>
      <c r="J50" s="65">
        <v>18400</v>
      </c>
      <c r="K50" s="65">
        <f t="shared" si="2"/>
        <v>18723.653704305088</v>
      </c>
    </row>
    <row r="51" spans="3:11" s="27" customFormat="1" ht="16.5" customHeight="1">
      <c r="C51" s="58" t="s">
        <v>15</v>
      </c>
      <c r="D51" s="59">
        <v>160</v>
      </c>
      <c r="E51" s="60">
        <v>20858.099999999999</v>
      </c>
      <c r="F51" s="61">
        <f t="shared" si="0"/>
        <v>16850.848868801608</v>
      </c>
      <c r="G51" s="62">
        <f t="shared" si="1"/>
        <v>17693.391312241689</v>
      </c>
      <c r="H51" s="66">
        <f>D51*44.01+8454.8</f>
        <v>15496.399999999998</v>
      </c>
      <c r="I51" s="67">
        <f t="shared" si="7"/>
        <v>18154.740000000002</v>
      </c>
      <c r="J51" s="65">
        <v>18500</v>
      </c>
      <c r="K51" s="65">
        <f t="shared" si="2"/>
        <v>18061.934314458143</v>
      </c>
    </row>
    <row r="52" spans="3:11" s="27" customFormat="1" ht="16.5" customHeight="1">
      <c r="C52" s="58" t="s">
        <v>18</v>
      </c>
      <c r="D52" s="59">
        <v>160</v>
      </c>
      <c r="E52" s="60"/>
      <c r="F52" s="61">
        <f t="shared" si="0"/>
        <v>16850.848868801608</v>
      </c>
      <c r="G52" s="62">
        <f t="shared" si="1"/>
        <v>17693.391312241689</v>
      </c>
      <c r="H52" s="66">
        <f t="shared" si="3"/>
        <v>15496.399999999998</v>
      </c>
      <c r="I52" s="67">
        <f t="shared" si="7"/>
        <v>18154.740000000002</v>
      </c>
      <c r="J52" s="65">
        <v>18500</v>
      </c>
      <c r="K52" s="65">
        <f t="shared" si="2"/>
        <v>18061.934314458143</v>
      </c>
    </row>
    <row r="53" spans="3:11" s="27" customFormat="1" ht="16.5" customHeight="1">
      <c r="C53" s="58" t="s">
        <v>48</v>
      </c>
      <c r="D53" s="59">
        <v>160</v>
      </c>
      <c r="E53" s="60"/>
      <c r="F53" s="61">
        <f t="shared" si="0"/>
        <v>16850.848868801608</v>
      </c>
      <c r="G53" s="62">
        <f t="shared" si="1"/>
        <v>17693.391312241689</v>
      </c>
      <c r="H53" s="66">
        <f t="shared" si="3"/>
        <v>15496.399999999998</v>
      </c>
      <c r="I53" s="67">
        <f t="shared" si="7"/>
        <v>18154.740000000002</v>
      </c>
      <c r="J53" s="65">
        <v>18500</v>
      </c>
      <c r="K53" s="65">
        <f t="shared" si="2"/>
        <v>18061.934314458143</v>
      </c>
    </row>
    <row r="54" spans="3:11" s="27" customFormat="1" ht="16.5" customHeight="1">
      <c r="C54" s="58" t="s">
        <v>25</v>
      </c>
      <c r="D54" s="59">
        <v>160</v>
      </c>
      <c r="E54" s="60">
        <v>18819.956249999999</v>
      </c>
      <c r="F54" s="61">
        <f t="shared" si="0"/>
        <v>16850.848868801608</v>
      </c>
      <c r="G54" s="62">
        <f t="shared" si="1"/>
        <v>17693.391312241689</v>
      </c>
      <c r="H54" s="66">
        <f t="shared" si="3"/>
        <v>15496.399999999998</v>
      </c>
      <c r="I54" s="67">
        <f t="shared" si="7"/>
        <v>18154.740000000002</v>
      </c>
      <c r="J54" s="65">
        <v>18500</v>
      </c>
      <c r="K54" s="65">
        <f t="shared" si="2"/>
        <v>18061.934314458143</v>
      </c>
    </row>
    <row r="55" spans="3:11" s="27" customFormat="1" ht="16.5" customHeight="1">
      <c r="C55" s="58" t="s">
        <v>44</v>
      </c>
      <c r="D55" s="59">
        <v>160</v>
      </c>
      <c r="E55" s="60">
        <v>31014.2</v>
      </c>
      <c r="F55" s="61">
        <f t="shared" si="0"/>
        <v>16850.848868801608</v>
      </c>
      <c r="G55" s="62">
        <f t="shared" si="1"/>
        <v>17693.391312241689</v>
      </c>
      <c r="H55" s="66">
        <f t="shared" si="3"/>
        <v>15496.399999999998</v>
      </c>
      <c r="I55" s="67">
        <f t="shared" si="7"/>
        <v>18154.740000000002</v>
      </c>
      <c r="J55" s="65">
        <v>18500</v>
      </c>
      <c r="K55" s="65">
        <f t="shared" si="2"/>
        <v>18061.934314458143</v>
      </c>
    </row>
    <row r="56" spans="3:11" s="27" customFormat="1" ht="16.5" customHeight="1">
      <c r="C56" s="58" t="s">
        <v>20</v>
      </c>
      <c r="D56" s="59">
        <v>158</v>
      </c>
      <c r="E56" s="60">
        <v>15493.44</v>
      </c>
      <c r="F56" s="61">
        <f t="shared" si="0"/>
        <v>16708.383986905705</v>
      </c>
      <c r="G56" s="62">
        <f t="shared" si="1"/>
        <v>17543.803186250992</v>
      </c>
      <c r="H56" s="66">
        <f t="shared" si="3"/>
        <v>15408.38</v>
      </c>
      <c r="I56" s="67">
        <f t="shared" si="7"/>
        <v>17969.172000000002</v>
      </c>
      <c r="J56" s="65">
        <v>17450</v>
      </c>
      <c r="K56" s="65">
        <f t="shared" si="2"/>
        <v>17951.647749483651</v>
      </c>
    </row>
    <row r="57" spans="3:11" s="27" customFormat="1" ht="16.5" customHeight="1">
      <c r="C57" s="58" t="s">
        <v>26</v>
      </c>
      <c r="D57" s="59">
        <v>158</v>
      </c>
      <c r="E57" s="60">
        <v>13102.481249999999</v>
      </c>
      <c r="F57" s="61">
        <f t="shared" si="0"/>
        <v>16708.383986905705</v>
      </c>
      <c r="G57" s="62">
        <f t="shared" si="1"/>
        <v>17543.803186250992</v>
      </c>
      <c r="H57" s="66">
        <f t="shared" si="3"/>
        <v>15408.38</v>
      </c>
      <c r="I57" s="67">
        <f t="shared" si="7"/>
        <v>17969.172000000002</v>
      </c>
      <c r="J57" s="65">
        <v>16300</v>
      </c>
      <c r="K57" s="65">
        <f t="shared" si="2"/>
        <v>17951.647749483651</v>
      </c>
    </row>
    <row r="58" spans="3:11" s="27" customFormat="1" ht="16.5" customHeight="1">
      <c r="C58" s="58" t="s">
        <v>49</v>
      </c>
      <c r="D58" s="59">
        <v>153</v>
      </c>
      <c r="E58" s="60">
        <v>15628.74</v>
      </c>
      <c r="F58" s="61">
        <f t="shared" si="0"/>
        <v>16352.221782165947</v>
      </c>
      <c r="G58" s="62">
        <f t="shared" si="1"/>
        <v>17169.832871274244</v>
      </c>
      <c r="H58" s="66">
        <f t="shared" si="3"/>
        <v>15188.329999999998</v>
      </c>
      <c r="I58" s="67">
        <f t="shared" si="7"/>
        <v>17505.252</v>
      </c>
      <c r="J58" s="65">
        <v>17000</v>
      </c>
      <c r="K58" s="65">
        <f t="shared" si="2"/>
        <v>17675.931337047423</v>
      </c>
    </row>
    <row r="59" spans="3:11" s="27" customFormat="1" ht="16.5" customHeight="1">
      <c r="C59" s="58" t="s">
        <v>50</v>
      </c>
      <c r="D59" s="59">
        <v>153</v>
      </c>
      <c r="E59" s="60">
        <v>15478.32</v>
      </c>
      <c r="F59" s="61">
        <f>D59*E$74+E$75</f>
        <v>16352.221782165947</v>
      </c>
      <c r="G59" s="62">
        <f t="shared" si="1"/>
        <v>17169.832871274244</v>
      </c>
      <c r="H59" s="66">
        <f t="shared" si="3"/>
        <v>15188.329999999998</v>
      </c>
      <c r="I59" s="67">
        <f t="shared" si="7"/>
        <v>17505.252</v>
      </c>
      <c r="J59" s="65">
        <v>17000</v>
      </c>
      <c r="K59" s="65">
        <f t="shared" si="2"/>
        <v>17675.931337047423</v>
      </c>
    </row>
    <row r="60" spans="3:11" s="27" customFormat="1" ht="16.5" customHeight="1">
      <c r="C60" s="58" t="s">
        <v>52</v>
      </c>
      <c r="D60" s="59">
        <v>147</v>
      </c>
      <c r="E60" s="60">
        <v>13524.76</v>
      </c>
      <c r="F60" s="61">
        <f t="shared" si="0"/>
        <v>15924.827136478238</v>
      </c>
      <c r="G60" s="62">
        <f t="shared" si="1"/>
        <v>16721.068493302151</v>
      </c>
      <c r="H60" s="66">
        <f t="shared" si="3"/>
        <v>14924.269999999999</v>
      </c>
      <c r="I60" s="67">
        <f t="shared" si="7"/>
        <v>16948.548000000003</v>
      </c>
      <c r="J60" s="65">
        <v>15500</v>
      </c>
      <c r="K60" s="65">
        <f t="shared" si="2"/>
        <v>17345.071642123949</v>
      </c>
    </row>
    <row r="61" spans="3:11" s="27" customFormat="1" ht="16.5" customHeight="1">
      <c r="C61" s="58" t="s">
        <v>62</v>
      </c>
      <c r="D61" s="59">
        <v>144</v>
      </c>
      <c r="E61" s="60"/>
      <c r="F61" s="61">
        <f t="shared" si="0"/>
        <v>15711.129813634385</v>
      </c>
      <c r="G61" s="62">
        <f t="shared" si="1"/>
        <v>16496.686304316107</v>
      </c>
      <c r="H61" s="66">
        <f t="shared" si="3"/>
        <v>14792.239999999998</v>
      </c>
      <c r="I61" s="67">
        <f t="shared" si="7"/>
        <v>16670.196</v>
      </c>
      <c r="J61" s="65">
        <v>15500</v>
      </c>
      <c r="K61" s="65">
        <f t="shared" si="2"/>
        <v>17179.641794662213</v>
      </c>
    </row>
    <row r="62" spans="3:11" s="27" customFormat="1" ht="16.5" customHeight="1">
      <c r="C62" s="58" t="s">
        <v>63</v>
      </c>
      <c r="D62" s="59">
        <v>136</v>
      </c>
      <c r="E62" s="68"/>
      <c r="F62" s="61">
        <f t="shared" si="0"/>
        <v>15141.270286050774</v>
      </c>
      <c r="G62" s="62">
        <f t="shared" si="1"/>
        <v>15898.333800353314</v>
      </c>
      <c r="H62" s="66">
        <f t="shared" si="3"/>
        <v>14440.16</v>
      </c>
      <c r="I62" s="67">
        <f t="shared" si="7"/>
        <v>15927.924000000003</v>
      </c>
      <c r="J62" s="65">
        <v>14500</v>
      </c>
      <c r="K62" s="65">
        <f t="shared" si="2"/>
        <v>16738.49553476425</v>
      </c>
    </row>
    <row r="63" spans="3:11" s="27" customFormat="1" ht="16.5" customHeight="1">
      <c r="C63" s="58" t="s">
        <v>31</v>
      </c>
      <c r="D63" s="59">
        <v>133</v>
      </c>
      <c r="E63" s="60">
        <v>12573.018749999999</v>
      </c>
      <c r="F63" s="61">
        <f t="shared" si="0"/>
        <v>14927.57296320692</v>
      </c>
      <c r="G63" s="62">
        <f t="shared" si="1"/>
        <v>15673.951611367267</v>
      </c>
      <c r="H63" s="66">
        <f>D63*44.01+8454.8</f>
        <v>14308.13</v>
      </c>
      <c r="I63" s="67">
        <f t="shared" si="7"/>
        <v>15649.572</v>
      </c>
      <c r="J63" s="65">
        <v>14500</v>
      </c>
      <c r="K63" s="65">
        <f t="shared" si="2"/>
        <v>16573.065687302515</v>
      </c>
    </row>
    <row r="64" spans="3:11" s="27" customFormat="1" ht="16.5" customHeight="1">
      <c r="C64" s="58" t="s">
        <v>54</v>
      </c>
      <c r="D64" s="59">
        <v>129</v>
      </c>
      <c r="E64" s="60">
        <v>18698.88</v>
      </c>
      <c r="F64" s="61">
        <f t="shared" si="0"/>
        <v>14642.643199415115</v>
      </c>
      <c r="G64" s="62">
        <f t="shared" si="1"/>
        <v>15374.775359385872</v>
      </c>
      <c r="H64" s="66">
        <f t="shared" si="3"/>
        <v>14132.09</v>
      </c>
      <c r="I64" s="67">
        <f t="shared" si="7"/>
        <v>15278.436000000002</v>
      </c>
      <c r="J64" s="65">
        <v>14320</v>
      </c>
      <c r="K64" s="65">
        <f t="shared" si="2"/>
        <v>16352.492557353529</v>
      </c>
    </row>
    <row r="65" spans="3:11" s="27" customFormat="1" ht="16.5" customHeight="1">
      <c r="C65" s="58" t="s">
        <v>39</v>
      </c>
      <c r="D65" s="59">
        <v>129</v>
      </c>
      <c r="E65" s="60">
        <v>13524.76</v>
      </c>
      <c r="F65" s="61">
        <f t="shared" si="0"/>
        <v>14642.643199415115</v>
      </c>
      <c r="G65" s="62">
        <f t="shared" si="1"/>
        <v>15374.775359385872</v>
      </c>
      <c r="H65" s="66">
        <f t="shared" si="3"/>
        <v>14132.09</v>
      </c>
      <c r="I65" s="67">
        <f t="shared" si="7"/>
        <v>15278.436000000002</v>
      </c>
      <c r="J65" s="65">
        <v>14320</v>
      </c>
      <c r="K65" s="65">
        <f t="shared" si="2"/>
        <v>16352.492557353529</v>
      </c>
    </row>
    <row r="66" spans="3:11" s="27" customFormat="1" ht="16.5" customHeight="1">
      <c r="C66" s="58" t="s">
        <v>17</v>
      </c>
      <c r="D66" s="59">
        <v>129</v>
      </c>
      <c r="E66" s="60">
        <v>12744.42</v>
      </c>
      <c r="F66" s="61">
        <f t="shared" si="0"/>
        <v>14642.643199415115</v>
      </c>
      <c r="G66" s="62">
        <f t="shared" si="1"/>
        <v>15374.775359385872</v>
      </c>
      <c r="H66" s="66">
        <f t="shared" si="3"/>
        <v>14132.09</v>
      </c>
      <c r="I66" s="67">
        <f>D66*92.784+3309.3</f>
        <v>15278.436000000002</v>
      </c>
      <c r="J66" s="65">
        <v>14320</v>
      </c>
      <c r="K66" s="65">
        <f t="shared" si="2"/>
        <v>16352.492557353529</v>
      </c>
    </row>
    <row r="67" spans="3:11" s="27" customFormat="1" ht="16.5" customHeight="1" thickBot="1">
      <c r="C67" s="70" t="s">
        <v>53</v>
      </c>
      <c r="D67" s="71">
        <v>126</v>
      </c>
      <c r="E67" s="72">
        <v>11847.34</v>
      </c>
      <c r="F67" s="73">
        <f t="shared" si="0"/>
        <v>14428.945876571261</v>
      </c>
      <c r="G67" s="74">
        <f t="shared" si="1"/>
        <v>15150.393170399824</v>
      </c>
      <c r="H67" s="75">
        <v>14000</v>
      </c>
      <c r="I67" s="76">
        <v>15000</v>
      </c>
      <c r="J67" s="77">
        <v>14000</v>
      </c>
      <c r="K67" s="77">
        <f t="shared" si="2"/>
        <v>16187.062709891794</v>
      </c>
    </row>
    <row r="68" spans="3:11">
      <c r="C68" s="20"/>
      <c r="D68" s="78" t="s">
        <v>67</v>
      </c>
      <c r="E68" s="79"/>
      <c r="F68" s="80"/>
      <c r="K68" s="47"/>
    </row>
    <row r="69" spans="3:11">
      <c r="C69" s="21"/>
      <c r="D69" s="81" t="s">
        <v>67</v>
      </c>
      <c r="E69" s="82"/>
      <c r="F69" s="83"/>
      <c r="K69" s="47"/>
    </row>
    <row r="70" spans="3:11" ht="17.399999999999999">
      <c r="C70" s="22" t="s">
        <v>78</v>
      </c>
      <c r="D70" s="84" t="s">
        <v>67</v>
      </c>
      <c r="E70" s="85">
        <f>RSQ(E7:E67,D7:D67)</f>
        <v>0.71585837624576509</v>
      </c>
      <c r="F70" s="85">
        <f>RSQ(F7:F67,$D$7:$D$67)</f>
        <v>0.99999999999999978</v>
      </c>
      <c r="G70" s="85">
        <f>RSQ(G7:G67,$D$7:$D$67)</f>
        <v>0.99999999999999911</v>
      </c>
      <c r="H70" s="85">
        <f>RSQ(H7:H67,$D$7:$D$67)</f>
        <v>0.99999999998458011</v>
      </c>
      <c r="I70" s="85"/>
      <c r="J70" s="85">
        <f>RSQ(J7:J67,$D$7:$D$67)</f>
        <v>0.92340688337731536</v>
      </c>
      <c r="K70" s="85">
        <f>RSQ(K7:K67,$D$7:$D$67)</f>
        <v>0.99999999999999933</v>
      </c>
    </row>
    <row r="71" spans="3:11" ht="17.399999999999999">
      <c r="C71" s="23"/>
      <c r="D71" s="86" t="s">
        <v>67</v>
      </c>
      <c r="E71" s="87"/>
      <c r="F71" s="87"/>
      <c r="G71" s="87"/>
      <c r="H71" s="87"/>
      <c r="I71" s="87"/>
      <c r="K71" s="47"/>
    </row>
    <row r="72" spans="3:11" ht="17.399999999999999">
      <c r="C72" s="23"/>
      <c r="D72" s="86" t="s">
        <v>67</v>
      </c>
      <c r="E72" s="87"/>
      <c r="F72" s="87"/>
      <c r="G72" s="87"/>
      <c r="H72" s="87"/>
      <c r="I72" s="87"/>
      <c r="K72" s="47"/>
    </row>
    <row r="73" spans="3:11" ht="17.399999999999999">
      <c r="C73" s="23"/>
      <c r="D73" s="86" t="s">
        <v>67</v>
      </c>
      <c r="E73" s="87"/>
      <c r="F73" s="87"/>
      <c r="G73" s="87"/>
      <c r="H73" s="87"/>
      <c r="I73" s="87"/>
      <c r="K73" s="47"/>
    </row>
    <row r="74" spans="3:11" ht="17.399999999999999">
      <c r="C74" s="22" t="s">
        <v>75</v>
      </c>
      <c r="D74" s="84" t="s">
        <v>67</v>
      </c>
      <c r="E74" s="85">
        <f>SLOPE(E7:E67,$D$7:$D$67)</f>
        <v>71.232440947951304</v>
      </c>
      <c r="F74" s="85">
        <f>SLOPE(F7:F67,$D$7:$D$67)</f>
        <v>71.232440947951289</v>
      </c>
      <c r="G74" s="85">
        <f>SLOPE(G7:G67,$D$7:$D$67)</f>
        <v>74.794062995348838</v>
      </c>
      <c r="H74" s="85">
        <f>SLOPE(H7:H67,$D$7:$D$67)</f>
        <v>44.009900137076926</v>
      </c>
      <c r="I74" s="85"/>
      <c r="J74" s="85">
        <f>SLOPE(J7:J67,$D$7:$D$67)</f>
        <v>55.143282487245543</v>
      </c>
      <c r="K74" s="85">
        <f>SLOPE(K7:K67,$D$7:$D$67)</f>
        <v>55.143282487245543</v>
      </c>
    </row>
    <row r="75" spans="3:11" ht="17.399999999999999">
      <c r="C75" s="22" t="s">
        <v>76</v>
      </c>
      <c r="D75" s="84" t="s">
        <v>67</v>
      </c>
      <c r="E75" s="85">
        <f>INTERCEPT(E7:E67,$D$7:$D$67)</f>
        <v>5453.6583171293969</v>
      </c>
      <c r="F75" s="85">
        <f>INTERCEPT(F7:F67,$D$7:$D$67)</f>
        <v>5453.658317129426</v>
      </c>
      <c r="G75" s="85">
        <f>INTERCEPT(G7:G67,$D$7:$D$67)</f>
        <v>5726.3412329858984</v>
      </c>
      <c r="H75" s="85">
        <f>INTERCEPT(H7:H67,$D$7:$D$67)</f>
        <v>8454.8231827389191</v>
      </c>
      <c r="I75" s="85"/>
      <c r="J75" s="85">
        <f>INTERCEPT(J7:J67,$D$7:$D$67)</f>
        <v>9239.0091164988553</v>
      </c>
      <c r="K75" s="85">
        <f>INTERCEPT(K7:K67,$D$7:$D$67)</f>
        <v>9239.0091164988517</v>
      </c>
    </row>
    <row r="76" spans="3:11">
      <c r="D76" s="81" t="s">
        <v>67</v>
      </c>
      <c r="E76" s="82"/>
      <c r="F76" s="82"/>
    </row>
    <row r="77" spans="3:11" ht="17.399999999999999">
      <c r="C77" s="88" t="s">
        <v>77</v>
      </c>
      <c r="D77" s="81" t="s">
        <v>67</v>
      </c>
      <c r="E77" s="82"/>
      <c r="F77" s="82"/>
      <c r="G77" s="46">
        <v>944</v>
      </c>
      <c r="H77" s="46">
        <v>50000</v>
      </c>
    </row>
    <row r="78" spans="3:11">
      <c r="C78" s="21"/>
      <c r="D78" s="81" t="s">
        <v>67</v>
      </c>
      <c r="E78" s="82"/>
      <c r="F78" s="82"/>
      <c r="G78" s="46">
        <v>126</v>
      </c>
      <c r="H78" s="46">
        <v>14000</v>
      </c>
    </row>
    <row r="79" spans="3:11">
      <c r="C79" s="21"/>
      <c r="D79" s="81" t="s">
        <v>67</v>
      </c>
      <c r="E79" s="82"/>
      <c r="F79" s="82"/>
    </row>
    <row r="80" spans="3:11">
      <c r="C80" s="21"/>
      <c r="D80" s="81" t="s">
        <v>67</v>
      </c>
      <c r="E80" s="82"/>
      <c r="F80" s="82"/>
    </row>
    <row r="81" spans="3:6">
      <c r="C81" s="21"/>
      <c r="D81" s="81" t="s">
        <v>67</v>
      </c>
      <c r="E81" s="82"/>
      <c r="F81" s="82"/>
    </row>
    <row r="82" spans="3:6" ht="13.2">
      <c r="C82" s="29"/>
      <c r="E82" s="82"/>
      <c r="F82" s="82"/>
    </row>
    <row r="83" spans="3:6">
      <c r="C83" s="21"/>
      <c r="D83" s="81" t="s">
        <v>67</v>
      </c>
      <c r="E83" s="82"/>
      <c r="F83" s="82"/>
    </row>
    <row r="84" spans="3:6">
      <c r="C84" s="21"/>
      <c r="D84" s="81" t="s">
        <v>67</v>
      </c>
      <c r="E84" s="82"/>
      <c r="F84" s="82"/>
    </row>
    <row r="85" spans="3:6">
      <c r="C85" s="21"/>
      <c r="D85" s="81" t="s">
        <v>67</v>
      </c>
      <c r="E85" s="82"/>
      <c r="F85" s="82"/>
    </row>
  </sheetData>
  <sheetProtection algorithmName="SHA-512" hashValue="i7m56C0mz01p7hjfcZTZO4/rNP2Fn2Z6MYRpv2FYBlRLu/7gRCPx6gYvBQ6JQXxkSLjN4R2gxOerTusPzSXHWw==" saltValue="FYWnPp9X6CKdxXO1pZ725w==" spinCount="100000" sheet="1" objects="1" scenarios="1"/>
  <dataConsolidate/>
  <phoneticPr fontId="0" type="noConversion"/>
  <printOptions horizontalCentered="1"/>
  <pageMargins left="0.49" right="0.23622047244094491" top="0.65" bottom="0.19685039370078741" header="0.28000000000000003" footer="0.19685039370078741"/>
  <pageSetup paperSize="9" scale="75" fitToHeight="7" orientation="landscape" horizontalDpi="300" verticalDpi="300" r:id="rId1"/>
  <headerFooter alignWithMargins="0">
    <oddHeader xml:space="preserve">&amp;C&amp;"Arial Black,Normal"ACTA DE VALORACIÓ DE LLOCS DE TREBALL&amp;"Arial,Normal"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75" workbookViewId="0">
      <selection activeCell="B3" sqref="B3"/>
    </sheetView>
  </sheetViews>
  <sheetFormatPr baseColWidth="10" defaultColWidth="11.44140625" defaultRowHeight="13.2"/>
  <sheetData/>
  <sheetProtection algorithmName="SHA-512" hashValue="OCle+EWkUIaNG5cz9oqt+yADOxRdYou6l2rWIxXicP5PkWTqDpRhdDCX1A7IRagA3P55rdgxQl1ck+PvQdyVUg==" saltValue="bDyd+9/tBRhM/DPUfCzyHw==" spinCount="100000" sheet="1" objects="1" scenarios="1"/>
  <phoneticPr fontId="0" type="noConversion"/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24" workbookViewId="0">
      <selection activeCell="A24" sqref="A1:XFD1048576"/>
    </sheetView>
  </sheetViews>
  <sheetFormatPr baseColWidth="10" defaultColWidth="8.88671875" defaultRowHeight="13.2"/>
  <sheetData/>
  <sheetProtection algorithmName="SHA-512" hashValue="8LfUD7b2uF/qTBsQ1vFxAfL3cIemzj5d7mpABRSPSglEqz1RO9u3dgQ5dbv3cqgyLPjYRXvW78LaEHHXm+y5Cg==" saltValue="CbUBNtRVZFGh8SkUWEJNow==" spinCount="100000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2"/>
  <sheetViews>
    <sheetView topLeftCell="A52" workbookViewId="0">
      <selection activeCell="D75" sqref="D75"/>
    </sheetView>
  </sheetViews>
  <sheetFormatPr baseColWidth="10" defaultColWidth="8.88671875" defaultRowHeight="13.2"/>
  <cols>
    <col min="1" max="1" width="31.21875" customWidth="1"/>
    <col min="2" max="2" width="12.21875" customWidth="1"/>
    <col min="3" max="3" width="22.77734375" customWidth="1"/>
  </cols>
  <sheetData>
    <row r="1" spans="1:3">
      <c r="A1" s="10" t="s">
        <v>1</v>
      </c>
      <c r="B1" s="11" t="s">
        <v>2</v>
      </c>
      <c r="C1" s="19" t="s">
        <v>68</v>
      </c>
    </row>
    <row r="2" spans="1:3" ht="15.75" customHeight="1">
      <c r="A2" s="12" t="s">
        <v>12</v>
      </c>
      <c r="B2" s="13">
        <v>944</v>
      </c>
      <c r="C2" s="14">
        <v>67377.66</v>
      </c>
    </row>
    <row r="3" spans="1:3" ht="15.75" customHeight="1">
      <c r="A3" s="12" t="s">
        <v>45</v>
      </c>
      <c r="B3" s="13">
        <v>773</v>
      </c>
      <c r="C3" s="14">
        <v>67319.839999999997</v>
      </c>
    </row>
    <row r="4" spans="1:3" ht="15.75" customHeight="1">
      <c r="A4" s="12" t="s">
        <v>65</v>
      </c>
      <c r="B4" s="13">
        <v>687</v>
      </c>
      <c r="C4" s="14"/>
    </row>
    <row r="5" spans="1:3" ht="15.75" customHeight="1">
      <c r="A5" s="12" t="s">
        <v>55</v>
      </c>
      <c r="B5" s="13">
        <v>560</v>
      </c>
      <c r="C5" s="14"/>
    </row>
    <row r="6" spans="1:3" ht="15.75" customHeight="1">
      <c r="A6" s="12" t="s">
        <v>21</v>
      </c>
      <c r="B6" s="13">
        <v>478</v>
      </c>
      <c r="C6" s="15">
        <v>30600.918750000001</v>
      </c>
    </row>
    <row r="7" spans="1:3" ht="15.75" customHeight="1">
      <c r="A7" s="12" t="s">
        <v>58</v>
      </c>
      <c r="B7" s="13">
        <v>451</v>
      </c>
      <c r="C7" s="15">
        <v>69477.677419354834</v>
      </c>
    </row>
    <row r="8" spans="1:3" ht="15.75" customHeight="1">
      <c r="A8" s="12" t="s">
        <v>57</v>
      </c>
      <c r="B8" s="13">
        <v>451</v>
      </c>
      <c r="C8" s="15">
        <v>33841.08</v>
      </c>
    </row>
    <row r="9" spans="1:3" ht="15.75" customHeight="1">
      <c r="A9" s="12" t="s">
        <v>46</v>
      </c>
      <c r="B9" s="13">
        <v>427</v>
      </c>
      <c r="C9" s="15">
        <v>36414</v>
      </c>
    </row>
    <row r="10" spans="1:3" ht="15.75" customHeight="1">
      <c r="A10" s="12" t="s">
        <v>61</v>
      </c>
      <c r="B10" s="13">
        <v>396</v>
      </c>
      <c r="C10" s="15"/>
    </row>
    <row r="11" spans="1:3" ht="15.75" customHeight="1">
      <c r="A11" s="12" t="s">
        <v>13</v>
      </c>
      <c r="B11" s="13">
        <v>387</v>
      </c>
      <c r="C11" s="15">
        <v>27277.88</v>
      </c>
    </row>
    <row r="12" spans="1:3" ht="15.75" customHeight="1">
      <c r="A12" s="12" t="s">
        <v>35</v>
      </c>
      <c r="B12" s="13">
        <v>385</v>
      </c>
      <c r="C12" s="15">
        <v>23299.124999999996</v>
      </c>
    </row>
    <row r="13" spans="1:3" ht="15.75" customHeight="1">
      <c r="A13" s="12" t="s">
        <v>38</v>
      </c>
      <c r="B13" s="13">
        <v>382</v>
      </c>
      <c r="C13" s="15"/>
    </row>
    <row r="14" spans="1:3" ht="15.75" customHeight="1">
      <c r="A14" s="12" t="s">
        <v>8</v>
      </c>
      <c r="B14" s="13">
        <v>382</v>
      </c>
      <c r="C14" s="15">
        <v>25179.102272727272</v>
      </c>
    </row>
    <row r="15" spans="1:3" ht="15.75" customHeight="1">
      <c r="A15" s="12" t="s">
        <v>5</v>
      </c>
      <c r="B15" s="13">
        <v>373</v>
      </c>
      <c r="C15" s="15"/>
    </row>
    <row r="16" spans="1:3" ht="27" customHeight="1">
      <c r="A16" s="12" t="s">
        <v>32</v>
      </c>
      <c r="B16" s="13">
        <v>319</v>
      </c>
      <c r="C16" s="15">
        <v>26396.799999999999</v>
      </c>
    </row>
    <row r="17" spans="1:3" ht="15.75" customHeight="1">
      <c r="A17" s="12" t="s">
        <v>9</v>
      </c>
      <c r="B17" s="13">
        <v>315</v>
      </c>
      <c r="C17" s="15">
        <v>31888.312499999996</v>
      </c>
    </row>
    <row r="18" spans="1:3" ht="15.75" customHeight="1">
      <c r="A18" s="12" t="s">
        <v>33</v>
      </c>
      <c r="B18" s="13">
        <v>306</v>
      </c>
      <c r="C18" s="15"/>
    </row>
    <row r="19" spans="1:3" ht="15.75" customHeight="1">
      <c r="A19" s="12" t="s">
        <v>60</v>
      </c>
      <c r="B19" s="13">
        <v>304</v>
      </c>
      <c r="C19" s="15"/>
    </row>
    <row r="20" spans="1:3" ht="15.75" customHeight="1">
      <c r="A20" s="12" t="s">
        <v>40</v>
      </c>
      <c r="B20" s="13">
        <v>304</v>
      </c>
      <c r="C20" s="15"/>
    </row>
    <row r="21" spans="1:3" ht="27.75" customHeight="1">
      <c r="A21" s="12" t="s">
        <v>41</v>
      </c>
      <c r="B21" s="13">
        <v>304</v>
      </c>
      <c r="C21" s="15">
        <v>22240.48</v>
      </c>
    </row>
    <row r="22" spans="1:3" ht="15.75" customHeight="1">
      <c r="A22" s="12" t="s">
        <v>42</v>
      </c>
      <c r="B22" s="13">
        <v>304</v>
      </c>
      <c r="C22" s="15"/>
    </row>
    <row r="23" spans="1:3" ht="15.75" customHeight="1">
      <c r="A23" s="12" t="s">
        <v>6</v>
      </c>
      <c r="B23" s="13">
        <v>302</v>
      </c>
      <c r="C23" s="15"/>
    </row>
    <row r="24" spans="1:3" ht="15.75" customHeight="1">
      <c r="A24" s="12" t="s">
        <v>24</v>
      </c>
      <c r="B24" s="13">
        <v>302</v>
      </c>
      <c r="C24" s="15"/>
    </row>
    <row r="25" spans="1:3" ht="15.75" customHeight="1">
      <c r="A25" s="12" t="s">
        <v>34</v>
      </c>
      <c r="B25" s="13">
        <v>300</v>
      </c>
      <c r="C25" s="15"/>
    </row>
    <row r="26" spans="1:3" ht="15.75" customHeight="1">
      <c r="A26" s="12" t="s">
        <v>36</v>
      </c>
      <c r="B26" s="13">
        <v>288</v>
      </c>
      <c r="C26" s="14">
        <v>22234.265625000004</v>
      </c>
    </row>
    <row r="27" spans="1:3" ht="15.75" customHeight="1">
      <c r="A27" s="12" t="s">
        <v>22</v>
      </c>
      <c r="B27" s="13">
        <v>280</v>
      </c>
      <c r="C27" s="14">
        <v>22835.475000000002</v>
      </c>
    </row>
    <row r="28" spans="1:3" ht="15.75" customHeight="1">
      <c r="A28" s="12" t="s">
        <v>23</v>
      </c>
      <c r="B28" s="13">
        <v>266</v>
      </c>
      <c r="C28" s="14"/>
    </row>
    <row r="29" spans="1:3" ht="15.75" customHeight="1">
      <c r="A29" s="12" t="s">
        <v>27</v>
      </c>
      <c r="B29" s="13">
        <v>253</v>
      </c>
      <c r="C29" s="15">
        <v>42881.062499999993</v>
      </c>
    </row>
    <row r="30" spans="1:3" ht="15.75" customHeight="1">
      <c r="A30" s="12" t="s">
        <v>28</v>
      </c>
      <c r="B30" s="13">
        <v>243</v>
      </c>
      <c r="C30" s="15"/>
    </row>
    <row r="31" spans="1:3" ht="15.75" customHeight="1">
      <c r="A31" s="12" t="s">
        <v>3</v>
      </c>
      <c r="B31" s="13">
        <v>242</v>
      </c>
      <c r="C31" s="15">
        <v>24655.5</v>
      </c>
    </row>
    <row r="32" spans="1:3" ht="15.75" customHeight="1">
      <c r="A32" s="12" t="s">
        <v>56</v>
      </c>
      <c r="B32" s="13">
        <v>241</v>
      </c>
      <c r="C32" s="15">
        <v>16417.518749999999</v>
      </c>
    </row>
    <row r="33" spans="1:3" ht="15.75" customHeight="1">
      <c r="A33" s="12" t="s">
        <v>51</v>
      </c>
      <c r="B33" s="13">
        <v>228</v>
      </c>
      <c r="C33" s="15">
        <v>18595.62</v>
      </c>
    </row>
    <row r="34" spans="1:3" ht="15.75" customHeight="1">
      <c r="A34" s="12" t="s">
        <v>14</v>
      </c>
      <c r="B34" s="13">
        <v>223</v>
      </c>
      <c r="C34" s="15"/>
    </row>
    <row r="35" spans="1:3" ht="15.75" customHeight="1">
      <c r="A35" s="12" t="s">
        <v>19</v>
      </c>
      <c r="B35" s="13">
        <v>223</v>
      </c>
      <c r="C35" s="15"/>
    </row>
    <row r="36" spans="1:3" ht="15.75" customHeight="1">
      <c r="A36" s="12" t="s">
        <v>7</v>
      </c>
      <c r="B36" s="13">
        <v>223</v>
      </c>
      <c r="C36" s="15">
        <v>21274.98</v>
      </c>
    </row>
    <row r="37" spans="1:3" ht="15.75" customHeight="1">
      <c r="A37" s="12" t="s">
        <v>16</v>
      </c>
      <c r="B37" s="13">
        <v>223</v>
      </c>
      <c r="C37" s="15"/>
    </row>
    <row r="38" spans="1:3" ht="15.75" customHeight="1">
      <c r="A38" s="12" t="s">
        <v>47</v>
      </c>
      <c r="B38" s="13">
        <v>223</v>
      </c>
      <c r="C38" s="15">
        <v>21172.84</v>
      </c>
    </row>
    <row r="39" spans="1:3" ht="15.75" customHeight="1">
      <c r="A39" s="12" t="s">
        <v>64</v>
      </c>
      <c r="B39" s="13">
        <v>223</v>
      </c>
      <c r="C39" s="14">
        <v>15095.24</v>
      </c>
    </row>
    <row r="40" spans="1:3" ht="15.75" customHeight="1">
      <c r="A40" s="12" t="s">
        <v>29</v>
      </c>
      <c r="B40" s="13">
        <v>219</v>
      </c>
      <c r="C40" s="14">
        <v>16414.743750000001</v>
      </c>
    </row>
    <row r="41" spans="1:3" ht="15.75" customHeight="1">
      <c r="A41" s="12" t="s">
        <v>59</v>
      </c>
      <c r="B41" s="13">
        <v>199</v>
      </c>
      <c r="C41" s="15"/>
    </row>
    <row r="42" spans="1:3" ht="15.75" customHeight="1">
      <c r="A42" s="12" t="s">
        <v>37</v>
      </c>
      <c r="B42" s="13">
        <v>194</v>
      </c>
      <c r="C42" s="14"/>
    </row>
    <row r="43" spans="1:3" ht="15.75" customHeight="1">
      <c r="A43" s="12" t="s">
        <v>30</v>
      </c>
      <c r="B43" s="13">
        <v>189</v>
      </c>
      <c r="C43" s="14">
        <v>15128.137500000001</v>
      </c>
    </row>
    <row r="44" spans="1:3" ht="15.75" customHeight="1">
      <c r="A44" s="12" t="s">
        <v>4</v>
      </c>
      <c r="B44" s="13">
        <v>182</v>
      </c>
      <c r="C44" s="14">
        <v>24295.2890625</v>
      </c>
    </row>
    <row r="45" spans="1:3" ht="15.75" customHeight="1">
      <c r="A45" s="12" t="s">
        <v>43</v>
      </c>
      <c r="B45" s="13">
        <v>172</v>
      </c>
      <c r="C45" s="15"/>
    </row>
    <row r="46" spans="1:3" ht="15.75" customHeight="1">
      <c r="A46" s="12" t="s">
        <v>15</v>
      </c>
      <c r="B46" s="13">
        <v>160</v>
      </c>
      <c r="C46" s="14">
        <v>20858.099999999999</v>
      </c>
    </row>
    <row r="47" spans="1:3" ht="15.75" customHeight="1">
      <c r="A47" s="12" t="s">
        <v>18</v>
      </c>
      <c r="B47" s="13">
        <v>160</v>
      </c>
      <c r="C47" s="14"/>
    </row>
    <row r="48" spans="1:3" ht="15.75" customHeight="1">
      <c r="A48" s="12" t="s">
        <v>48</v>
      </c>
      <c r="B48" s="13">
        <v>160</v>
      </c>
      <c r="C48" s="14"/>
    </row>
    <row r="49" spans="1:3" ht="15.75" customHeight="1">
      <c r="A49" s="12" t="s">
        <v>25</v>
      </c>
      <c r="B49" s="13">
        <v>160</v>
      </c>
      <c r="C49" s="14">
        <v>18819.956249999999</v>
      </c>
    </row>
    <row r="50" spans="1:3" ht="15.75" customHeight="1">
      <c r="A50" s="12" t="s">
        <v>44</v>
      </c>
      <c r="B50" s="13">
        <v>160</v>
      </c>
      <c r="C50" s="14">
        <v>31014.2</v>
      </c>
    </row>
    <row r="51" spans="1:3" ht="15.75" customHeight="1">
      <c r="A51" s="12" t="s">
        <v>20</v>
      </c>
      <c r="B51" s="13">
        <v>158</v>
      </c>
      <c r="C51" s="14">
        <v>15493.44</v>
      </c>
    </row>
    <row r="52" spans="1:3" ht="15.75" customHeight="1">
      <c r="A52" s="12" t="s">
        <v>26</v>
      </c>
      <c r="B52" s="13">
        <v>158</v>
      </c>
      <c r="C52" s="14">
        <v>13102.481249999999</v>
      </c>
    </row>
    <row r="53" spans="1:3" ht="15.75" customHeight="1">
      <c r="A53" s="12" t="s">
        <v>49</v>
      </c>
      <c r="B53" s="13">
        <v>153</v>
      </c>
      <c r="C53" s="14">
        <v>15628.74</v>
      </c>
    </row>
    <row r="54" spans="1:3" ht="15.75" customHeight="1">
      <c r="A54" s="12" t="s">
        <v>50</v>
      </c>
      <c r="B54" s="13">
        <v>153</v>
      </c>
      <c r="C54" s="14">
        <v>15478.32</v>
      </c>
    </row>
    <row r="55" spans="1:3" ht="15.75" customHeight="1">
      <c r="A55" s="12" t="s">
        <v>52</v>
      </c>
      <c r="B55" s="13">
        <v>147</v>
      </c>
      <c r="C55" s="14">
        <v>13524.76</v>
      </c>
    </row>
    <row r="56" spans="1:3" ht="15.75" customHeight="1">
      <c r="A56" s="12" t="s">
        <v>62</v>
      </c>
      <c r="B56" s="13">
        <v>144</v>
      </c>
      <c r="C56" s="14"/>
    </row>
    <row r="57" spans="1:3" ht="15.75" customHeight="1">
      <c r="A57" s="12" t="s">
        <v>63</v>
      </c>
      <c r="B57" s="13">
        <v>136</v>
      </c>
      <c r="C57" s="15"/>
    </row>
    <row r="58" spans="1:3" ht="15.75" customHeight="1">
      <c r="A58" s="12" t="s">
        <v>31</v>
      </c>
      <c r="B58" s="13">
        <v>133</v>
      </c>
      <c r="C58" s="14">
        <v>12573.018749999999</v>
      </c>
    </row>
    <row r="59" spans="1:3" ht="15.75" customHeight="1">
      <c r="A59" s="12" t="s">
        <v>54</v>
      </c>
      <c r="B59" s="13">
        <v>129</v>
      </c>
      <c r="C59" s="14">
        <v>18698.88</v>
      </c>
    </row>
    <row r="60" spans="1:3" ht="15.75" customHeight="1">
      <c r="A60" s="12" t="s">
        <v>39</v>
      </c>
      <c r="B60" s="13">
        <v>129</v>
      </c>
      <c r="C60" s="14">
        <v>13524.76</v>
      </c>
    </row>
    <row r="61" spans="1:3" ht="15.75" customHeight="1">
      <c r="A61" s="12" t="s">
        <v>17</v>
      </c>
      <c r="B61" s="13">
        <v>129</v>
      </c>
      <c r="C61" s="14">
        <v>12744.42</v>
      </c>
    </row>
    <row r="62" spans="1:3" ht="15.75" customHeight="1" thickBot="1">
      <c r="A62" s="16" t="s">
        <v>53</v>
      </c>
      <c r="B62" s="17">
        <v>126</v>
      </c>
      <c r="C62" s="18">
        <v>11847.34</v>
      </c>
    </row>
  </sheetData>
  <sheetProtection algorithmName="SHA-512" hashValue="i9ehhNGb08D8FYuBfc+dHBNLt8l3583EW3Ij7Ktj3bdc1D8wzanHDLMF543kCXLQA5rZJ2vAHRtaVcqMSLC88g==" saltValue="iLAuxOyZzwpE4G4E2k4whw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PUNT TOTALS DE VALORACIÓ X LLOC</vt:lpstr>
      <vt:lpstr>EXEMPLES</vt:lpstr>
      <vt:lpstr>GRAFIC EQUITAT INTERNA</vt:lpstr>
      <vt:lpstr>GRÀFIC EQUITAT EXTERNA</vt:lpstr>
      <vt:lpstr>Full1</vt:lpstr>
      <vt:lpstr>EXEMPLES!Títulos_a_imprimir</vt:lpstr>
      <vt:lpstr>'PUNT TOTALS DE VALORACIÓ X LLOC'!Títulos_a_imprimir</vt:lpstr>
    </vt:vector>
  </TitlesOfParts>
  <Company>DIPUTACIÓ DE BARCELONA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Marc Masa</cp:lastModifiedBy>
  <cp:lastPrinted>2012-04-24T06:52:21Z</cp:lastPrinted>
  <dcterms:created xsi:type="dcterms:W3CDTF">1999-02-04T10:52:10Z</dcterms:created>
  <dcterms:modified xsi:type="dcterms:W3CDTF">2021-07-20T10:40:46Z</dcterms:modified>
</cp:coreProperties>
</file>